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WRITB\Downloads\"/>
    </mc:Choice>
  </mc:AlternateContent>
  <xr:revisionPtr revIDLastSave="0" documentId="8_{7E1AFAEA-CBBE-4DC0-A1A2-214F89FE7011}" xr6:coauthVersionLast="47" xr6:coauthVersionMax="47" xr10:uidLastSave="{00000000-0000-0000-0000-000000000000}"/>
  <bookViews>
    <workbookView xWindow="-10920" yWindow="-21720" windowWidth="51840" windowHeight="21240" tabRatio="392" activeTab="1" xr2:uid="{00000000-000D-0000-FFFF-FFFF00000000}"/>
  </bookViews>
  <sheets>
    <sheet name="040930" sheetId="5" r:id="rId1"/>
    <sheet name="040936" sheetId="8" r:id="rId2"/>
    <sheet name="041242" sheetId="11" r:id="rId3"/>
  </sheets>
  <definedNames>
    <definedName name="_xlnm._FilterDatabase" localSheetId="0" hidden="1">'040930'!$A$3:$V$89</definedName>
    <definedName name="_xlnm._FilterDatabase" localSheetId="1" hidden="1">'040936'!$A$4:$AI$90</definedName>
    <definedName name="_xlnm._FilterDatabase" localSheetId="2" hidden="1">'041242'!$A$3:$Q$89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8" l="1"/>
  <c r="J5" i="11"/>
  <c r="J6" i="11"/>
  <c r="J7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5" i="11"/>
  <c r="J26" i="11"/>
  <c r="J27" i="11"/>
  <c r="J28" i="11"/>
  <c r="J33" i="11"/>
  <c r="J34" i="11"/>
  <c r="J35" i="11"/>
  <c r="J36" i="11"/>
  <c r="J39" i="11"/>
  <c r="J40" i="11"/>
  <c r="J41" i="11"/>
  <c r="J42" i="11"/>
  <c r="J47" i="11"/>
  <c r="J48" i="11"/>
  <c r="J49" i="11"/>
  <c r="J50" i="11"/>
  <c r="J52" i="11"/>
  <c r="I5" i="11"/>
  <c r="I6" i="11"/>
  <c r="I7" i="11"/>
  <c r="I10" i="11"/>
  <c r="I11" i="11"/>
  <c r="I12" i="11"/>
  <c r="I13" i="11"/>
  <c r="I14" i="11"/>
  <c r="I15" i="11"/>
  <c r="I16" i="11"/>
  <c r="I18" i="11"/>
  <c r="I19" i="11"/>
  <c r="I20" i="11"/>
  <c r="I21" i="11"/>
  <c r="I22" i="11"/>
  <c r="I25" i="11"/>
  <c r="I26" i="11"/>
  <c r="I27" i="11"/>
  <c r="I28" i="11"/>
  <c r="I33" i="11"/>
  <c r="I34" i="11"/>
  <c r="I35" i="11"/>
  <c r="I36" i="11"/>
  <c r="I39" i="11"/>
  <c r="I40" i="11"/>
  <c r="I41" i="11"/>
  <c r="I42" i="11"/>
  <c r="I47" i="11"/>
  <c r="I48" i="11"/>
  <c r="I49" i="11"/>
  <c r="I50" i="11"/>
  <c r="I52" i="11"/>
  <c r="H5" i="11"/>
  <c r="H6" i="11"/>
  <c r="H7" i="11"/>
  <c r="H10" i="11"/>
  <c r="H11" i="11"/>
  <c r="H12" i="11"/>
  <c r="H13" i="11"/>
  <c r="H14" i="11"/>
  <c r="H15" i="11"/>
  <c r="H16" i="11"/>
  <c r="H19" i="11"/>
  <c r="H20" i="11"/>
  <c r="H21" i="11"/>
  <c r="H22" i="11"/>
  <c r="H25" i="11"/>
  <c r="H26" i="11"/>
  <c r="H27" i="11"/>
  <c r="H28" i="11"/>
  <c r="H33" i="11"/>
  <c r="H34" i="11"/>
  <c r="H35" i="11"/>
  <c r="H36" i="11"/>
  <c r="H39" i="11"/>
  <c r="H40" i="11"/>
  <c r="H41" i="11"/>
  <c r="H42" i="11"/>
  <c r="H47" i="11"/>
  <c r="H48" i="11"/>
  <c r="H49" i="11"/>
  <c r="H50" i="11"/>
  <c r="G4" i="11"/>
  <c r="H4" i="11" l="1"/>
  <c r="J6" i="8"/>
  <c r="J7" i="8"/>
  <c r="J8" i="8"/>
  <c r="J11" i="8"/>
  <c r="J12" i="8"/>
  <c r="J13" i="8"/>
  <c r="J14" i="8"/>
  <c r="J15" i="8"/>
  <c r="J16" i="8"/>
  <c r="J18" i="8"/>
  <c r="J19" i="8"/>
  <c r="J20" i="8"/>
  <c r="J21" i="8"/>
  <c r="J22" i="8"/>
  <c r="J23" i="8"/>
  <c r="J24" i="8"/>
  <c r="J25" i="8"/>
  <c r="J26" i="8"/>
  <c r="J27" i="8"/>
  <c r="J28" i="8"/>
  <c r="J29" i="8"/>
  <c r="J33" i="8"/>
  <c r="J34" i="8"/>
  <c r="J35" i="8"/>
  <c r="J36" i="8"/>
  <c r="J37" i="8"/>
  <c r="J39" i="8"/>
  <c r="J40" i="8"/>
  <c r="J41" i="8"/>
  <c r="J42" i="8"/>
  <c r="J43" i="8"/>
  <c r="J48" i="8"/>
  <c r="J49" i="8"/>
  <c r="J50" i="8"/>
  <c r="J51" i="8"/>
  <c r="J53" i="8"/>
  <c r="I6" i="8"/>
  <c r="I7" i="8"/>
  <c r="I8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3" i="8"/>
  <c r="I34" i="8"/>
  <c r="I35" i="8"/>
  <c r="I36" i="8"/>
  <c r="I37" i="8"/>
  <c r="I39" i="8"/>
  <c r="I40" i="8"/>
  <c r="I41" i="8"/>
  <c r="I42" i="8"/>
  <c r="I43" i="8"/>
  <c r="I48" i="8"/>
  <c r="I49" i="8"/>
  <c r="I50" i="8"/>
  <c r="I51" i="8"/>
  <c r="I53" i="8"/>
  <c r="I5" i="8"/>
  <c r="H6" i="8"/>
  <c r="H7" i="8"/>
  <c r="H11" i="8"/>
  <c r="H12" i="8"/>
  <c r="H13" i="8"/>
  <c r="H14" i="8"/>
  <c r="H15" i="8"/>
  <c r="H16" i="8"/>
  <c r="H17" i="8"/>
  <c r="H20" i="8"/>
  <c r="H21" i="8"/>
  <c r="H22" i="8"/>
  <c r="H23" i="8"/>
  <c r="H26" i="8"/>
  <c r="H27" i="8"/>
  <c r="H28" i="8"/>
  <c r="H29" i="8"/>
  <c r="H36" i="8"/>
  <c r="H37" i="8"/>
  <c r="H40" i="8"/>
  <c r="H41" i="8"/>
  <c r="H42" i="8"/>
  <c r="H43" i="8"/>
  <c r="H48" i="8"/>
  <c r="H49" i="8"/>
  <c r="H50" i="8"/>
  <c r="H51" i="8"/>
  <c r="H53" i="8"/>
  <c r="J5" i="5"/>
  <c r="J6" i="5"/>
  <c r="J7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32" i="5"/>
  <c r="J33" i="5"/>
  <c r="J34" i="5"/>
  <c r="J35" i="5"/>
  <c r="J36" i="5"/>
  <c r="J38" i="5"/>
  <c r="J39" i="5"/>
  <c r="J40" i="5"/>
  <c r="J41" i="5"/>
  <c r="J42" i="5"/>
  <c r="J47" i="5"/>
  <c r="J48" i="5"/>
  <c r="J49" i="5"/>
  <c r="J50" i="5"/>
  <c r="J52" i="5"/>
  <c r="I19" i="5"/>
  <c r="I20" i="5"/>
  <c r="I21" i="5"/>
  <c r="I22" i="5"/>
  <c r="I23" i="5"/>
  <c r="I24" i="5"/>
  <c r="I25" i="5"/>
  <c r="I26" i="5"/>
  <c r="I27" i="5"/>
  <c r="I28" i="5"/>
  <c r="I32" i="5"/>
  <c r="I33" i="5"/>
  <c r="I34" i="5"/>
  <c r="I35" i="5"/>
  <c r="I36" i="5"/>
  <c r="I38" i="5"/>
  <c r="I39" i="5"/>
  <c r="I40" i="5"/>
  <c r="I41" i="5"/>
  <c r="I42" i="5"/>
  <c r="I47" i="5"/>
  <c r="I48" i="5"/>
  <c r="I49" i="5"/>
  <c r="I50" i="5"/>
  <c r="I52" i="5"/>
  <c r="I17" i="5"/>
  <c r="I5" i="5"/>
  <c r="I6" i="5"/>
  <c r="I7" i="5"/>
  <c r="I10" i="5"/>
  <c r="I11" i="5"/>
  <c r="I12" i="5"/>
  <c r="I13" i="5"/>
  <c r="I14" i="5"/>
  <c r="I15" i="5"/>
  <c r="I16" i="5"/>
  <c r="H5" i="5"/>
  <c r="H6" i="5"/>
  <c r="H10" i="5"/>
  <c r="H11" i="5"/>
  <c r="H12" i="5"/>
  <c r="H13" i="5"/>
  <c r="H14" i="5"/>
  <c r="H15" i="5"/>
  <c r="H16" i="5"/>
  <c r="H17" i="5"/>
  <c r="H19" i="5"/>
  <c r="H20" i="5"/>
  <c r="H21" i="5"/>
  <c r="H22" i="5"/>
  <c r="H25" i="5"/>
  <c r="H26" i="5"/>
  <c r="H27" i="5"/>
  <c r="H28" i="5"/>
  <c r="H35" i="5"/>
  <c r="H36" i="5"/>
  <c r="H39" i="5"/>
  <c r="H40" i="5"/>
  <c r="H41" i="5"/>
  <c r="H42" i="5"/>
  <c r="H47" i="5"/>
  <c r="H48" i="5"/>
  <c r="H49" i="5"/>
  <c r="H50" i="5"/>
  <c r="J5" i="8"/>
  <c r="J4" i="5" l="1"/>
  <c r="J4" i="11"/>
  <c r="G4" i="5"/>
  <c r="G50" i="5" l="1"/>
  <c r="G5" i="5"/>
  <c r="I4" i="5"/>
  <c r="I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H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5" i="8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H4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tc={C278ACB0-AD7F-4A84-AE19-FCAFEB388D05}</author>
  </authors>
  <commentList>
    <comment ref="W3" authorId="0" shapeId="0" xr:uid="{C278ACB0-AD7F-4A84-AE19-FCAFEB388D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 Sample Taken due to equipment issues</t>
      </text>
    </comment>
  </commentList>
</comments>
</file>

<file path=xl/sharedStrings.xml><?xml version="1.0" encoding="utf-8"?>
<sst xmlns="http://schemas.openxmlformats.org/spreadsheetml/2006/main" count="4403" uniqueCount="162">
  <si>
    <t>RN040930</t>
  </si>
  <si>
    <t>TANUMBIRINI 1/2/3 Control Monitoring Bore (GRF)</t>
  </si>
  <si>
    <t>LABORATORY METHOD</t>
  </si>
  <si>
    <t>CHEMICAL NAME</t>
  </si>
  <si>
    <t>Reported in the New Format?</t>
  </si>
  <si>
    <t>FRACTION D/T/N</t>
  </si>
  <si>
    <t>RESULT UNIT</t>
  </si>
  <si>
    <t>No. results</t>
  </si>
  <si>
    <t>Min</t>
  </si>
  <si>
    <t>Median</t>
  </si>
  <si>
    <t>Max</t>
  </si>
  <si>
    <t>General, anions, cations and metal</t>
  </si>
  <si>
    <t>APHA_2320_B</t>
  </si>
  <si>
    <t>Total Alkalinity as CaCO3</t>
  </si>
  <si>
    <t>Y</t>
  </si>
  <si>
    <t>N</t>
  </si>
  <si>
    <t>mg/L</t>
  </si>
  <si>
    <t>APHA_2510_B</t>
  </si>
  <si>
    <t>Electrical Conductivity @ 25°C</t>
  </si>
  <si>
    <t>µS/cm</t>
  </si>
  <si>
    <t>APHA_2540_C</t>
  </si>
  <si>
    <t>Total Dissolved Solids @180°C</t>
  </si>
  <si>
    <t>T</t>
  </si>
  <si>
    <t>APHA_2540_D</t>
  </si>
  <si>
    <t>Suspended Solids</t>
  </si>
  <si>
    <t>&lt;5</t>
  </si>
  <si>
    <t>APHA_3112_CV_FIMS</t>
  </si>
  <si>
    <t>Mercury</t>
  </si>
  <si>
    <t>D</t>
  </si>
  <si>
    <t>&lt;0.0001</t>
  </si>
  <si>
    <t>-</t>
  </si>
  <si>
    <t>APHA_3120</t>
  </si>
  <si>
    <t>Calcium</t>
  </si>
  <si>
    <t>Magnesium</t>
  </si>
  <si>
    <t>Potassium</t>
  </si>
  <si>
    <t>Sodium</t>
  </si>
  <si>
    <t>APHA_4500_Cl</t>
  </si>
  <si>
    <t>Chloride</t>
  </si>
  <si>
    <t>APHA_4500_F_C</t>
  </si>
  <si>
    <t>Fluoride</t>
  </si>
  <si>
    <t>APHA_4500_H_B</t>
  </si>
  <si>
    <t>pH - Lab</t>
  </si>
  <si>
    <t>pH Unit</t>
  </si>
  <si>
    <t>APHA_4500_NO2_B</t>
  </si>
  <si>
    <t>Nitrite as N</t>
  </si>
  <si>
    <t>&lt;0.01</t>
  </si>
  <si>
    <t>APHA_4500_NO3_F</t>
  </si>
  <si>
    <t>Nitrate as N</t>
  </si>
  <si>
    <t>APHA_4500_SIO2</t>
  </si>
  <si>
    <t>Reactive Silica</t>
  </si>
  <si>
    <t>APHA_4500_SO4_E</t>
  </si>
  <si>
    <t>Sulfate as SO4 2-</t>
  </si>
  <si>
    <t>Gross alpha</t>
  </si>
  <si>
    <t>Bq/L</t>
  </si>
  <si>
    <t>Gross beta activity - 40K</t>
  </si>
  <si>
    <t>CSN_75_7611_75_7612</t>
  </si>
  <si>
    <t>&lt;0.1</t>
  </si>
  <si>
    <t>USEPA_6020</t>
  </si>
  <si>
    <t>Arsenic</t>
  </si>
  <si>
    <t>&lt;0.001</t>
  </si>
  <si>
    <t>Barium</t>
  </si>
  <si>
    <t>Boron</t>
  </si>
  <si>
    <t>Cadmium</t>
  </si>
  <si>
    <t>Chromium</t>
  </si>
  <si>
    <t>Copper</t>
  </si>
  <si>
    <t>&lt;0.05</t>
  </si>
  <si>
    <t>Iron</t>
  </si>
  <si>
    <t>Lead</t>
  </si>
  <si>
    <t>Lithium</t>
  </si>
  <si>
    <t>Manganese</t>
  </si>
  <si>
    <t>Selenium</t>
  </si>
  <si>
    <t>Silver</t>
  </si>
  <si>
    <t>Strontium</t>
  </si>
  <si>
    <t>Zinc</t>
  </si>
  <si>
    <t>&lt;0.005</t>
  </si>
  <si>
    <t>Diss. pet. gases</t>
  </si>
  <si>
    <t>EP033-LL</t>
  </si>
  <si>
    <t>Ethane</t>
  </si>
  <si>
    <t>µg/L</t>
  </si>
  <si>
    <t>&lt;1</t>
  </si>
  <si>
    <t>Methane</t>
  </si>
  <si>
    <t>Propane</t>
  </si>
  <si>
    <t>Total recoverable hydrocarbons</t>
  </si>
  <si>
    <t>USEPA_8015</t>
  </si>
  <si>
    <t>&gt;C10 - C16 Fraction</t>
  </si>
  <si>
    <t>&lt;100</t>
  </si>
  <si>
    <t>&gt;C10 - C16 Fraction minus Naphthalene (F2)</t>
  </si>
  <si>
    <t>&gt;C10 - C40 Fraction (sum)</t>
  </si>
  <si>
    <t>&gt;C16 - C34 Fraction</t>
  </si>
  <si>
    <t>&gt;C34 - C40 Fraction</t>
  </si>
  <si>
    <t>C6 - C36 Fraction (Sum)</t>
  </si>
  <si>
    <t>Not listed in the Observed Property ID list</t>
  </si>
  <si>
    <t>&lt;20</t>
  </si>
  <si>
    <t>USEPA_8260</t>
  </si>
  <si>
    <t>C6 - C10 Fraction</t>
  </si>
  <si>
    <t>C6 - C10 Fraction minus BTEX (F1)</t>
  </si>
  <si>
    <t>C6 - C9 Fraction</t>
  </si>
  <si>
    <t>BTEX</t>
  </si>
  <si>
    <t>Benzene</t>
  </si>
  <si>
    <t>Ethylbenzene</t>
  </si>
  <si>
    <t>&lt;2</t>
  </si>
  <si>
    <t>meta- &amp; para-Xylene</t>
  </si>
  <si>
    <t>ortho-Xylene</t>
  </si>
  <si>
    <t>Sum of BTEX</t>
  </si>
  <si>
    <t>Toluene</t>
  </si>
  <si>
    <t>Total Xylenes</t>
  </si>
  <si>
    <t>PAH Suite</t>
  </si>
  <si>
    <t>USEPA_8270_UT</t>
  </si>
  <si>
    <t>3-Methylcholanthrene</t>
  </si>
  <si>
    <t>7.12-Dimethylbenz(a)anthracene</t>
  </si>
  <si>
    <t>Acenaphthene</t>
  </si>
  <si>
    <t>Acenaphthylene</t>
  </si>
  <si>
    <t>Anthracene</t>
  </si>
  <si>
    <t>Benzo(a)pyrene</t>
  </si>
  <si>
    <t>Benzo(a)pyrene TEQ (zero)</t>
  </si>
  <si>
    <t>Benzo(b+j)fluoranthene</t>
  </si>
  <si>
    <t>Benzo(g.h.i)perylene</t>
  </si>
  <si>
    <t>Benzo(k)fluoranthene</t>
  </si>
  <si>
    <t>Chrysene</t>
  </si>
  <si>
    <t>Dibenz(a.h)anthracene</t>
  </si>
  <si>
    <t>Fluoranthene</t>
  </si>
  <si>
    <t>Fluorene</t>
  </si>
  <si>
    <t>Indeno(1.2.3.cd)pyrene</t>
  </si>
  <si>
    <t>Naphthalene</t>
  </si>
  <si>
    <t>Phenanthrene</t>
  </si>
  <si>
    <t>Pyrene</t>
  </si>
  <si>
    <t>Sum of polycyclic aromatic hydrocarbons (PAHs)</t>
  </si>
  <si>
    <t>RN040936</t>
  </si>
  <si>
    <t>TANUMBIRINI-1/2/3 Impact Monitoring Bore (GRF)</t>
  </si>
  <si>
    <t>1. General, anions, cations and metal</t>
  </si>
  <si>
    <t>2. Diss. pet. gases</t>
  </si>
  <si>
    <t>3. Total recoverable hydrocarbons</t>
  </si>
  <si>
    <t>4. BTEX</t>
  </si>
  <si>
    <t>5. PAH Suite</t>
  </si>
  <si>
    <t>RN041242</t>
  </si>
  <si>
    <t>Inacumba Aquifer Control Monitoring Bore</t>
  </si>
  <si>
    <t>Diss. pet. Gases</t>
  </si>
  <si>
    <t>Benzo(a)anthracene</t>
  </si>
  <si>
    <t>&lt; 5</t>
  </si>
  <si>
    <t>&lt; 0.0001</t>
  </si>
  <si>
    <t>&lt; 0.01</t>
  </si>
  <si>
    <t>&lt; 0.001</t>
  </si>
  <si>
    <t>&lt; 1</t>
  </si>
  <si>
    <t>&lt; 100</t>
  </si>
  <si>
    <t>&lt; 20</t>
  </si>
  <si>
    <t>&lt; 2</t>
  </si>
  <si>
    <t>&lt; 0.1</t>
  </si>
  <si>
    <t>&lt; 0.05</t>
  </si>
  <si>
    <t>&lt; 0.005</t>
  </si>
  <si>
    <t>359</t>
  </si>
  <si>
    <t>1220</t>
  </si>
  <si>
    <t>812</t>
  </si>
  <si>
    <t>7</t>
  </si>
  <si>
    <t>439</t>
  </si>
  <si>
    <t>1360</t>
  </si>
  <si>
    <t>837</t>
  </si>
  <si>
    <t>12</t>
  </si>
  <si>
    <t>399</t>
  </si>
  <si>
    <t>1340</t>
  </si>
  <si>
    <t>861</t>
  </si>
  <si>
    <r>
      <rPr>
        <b/>
        <sz val="11"/>
        <color rgb="FF000000"/>
        <rFont val="Calibri"/>
      </rPr>
      <t xml:space="preserve">TANUMBIRINI_IMB_TRIGGER_LIMIT_MIN </t>
    </r>
    <r>
      <rPr>
        <i/>
        <sz val="11"/>
        <color rgb="FFFF0000"/>
        <rFont val="Calibri"/>
      </rPr>
      <t>(Submitted April 2025)</t>
    </r>
  </si>
  <si>
    <t>TANUMBIRINI_IMB_TRIGGER_LIMIT (Submitted April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</si>
</sst>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14" x14ac:knownFonts="1">
    <font>
      <sz val="10"/>
      <name val="Tahoma"/>
    </font>
    <font>
      <sz val="10"/>
      <name val="Tahoma"/>
      <family val="2"/>
    </font>
    <font>
      <b/>
      <sz val="11"/>
      <color theme="1"/>
      <name val="Calibri"/>
      <family val="2"/>
      <scheme val="minor"/>
    </font>
    <font>
      <b/>
      <sz val="12"/>
      <name val="Tahoma"/>
      <family val="2"/>
    </font>
    <font>
      <sz val="10"/>
      <color rgb="FF9C6500"/>
      <name val="Arial"/>
      <family val="2"/>
    </font>
    <font>
      <sz val="8"/>
      <name val="Tahoma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8"/>
      <name val="Tahoma"/>
      <family val="2"/>
    </font>
    <font>
      <sz val="10"/>
      <name val="Tahoma"/>
      <family val="2"/>
    </font>
    <font>
      <i/>
      <sz val="10"/>
      <name val="Tahoma"/>
      <family val="2"/>
    </font>
    <font>
      <b/>
      <sz val="11"/>
      <color rgb="FF000000"/>
      <name val="Calibri"/>
    </font>
    <font>
      <i/>
      <sz val="11"/>
      <color rgb="FFFF0000"/>
      <name val="Calibri"/>
    </font>
    <font>
      <sz val="10"/>
      <name val="Tahoma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EEDE8"/>
        <bgColor indexed="64"/>
      </patternFill>
    </fill>
    <fill>
      <patternFill patternType="solid">
        <fgColor rgb="FFD7FCFD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Border="0" applyAlignment="0"/>
    <xf numFmtId="0" fontId="1" fillId="0" borderId="0" applyBorder="0"/>
    <xf numFmtId="0" fontId="1" fillId="0" borderId="0" applyBorder="0"/>
    <xf numFmtId="0" fontId="4" fillId="8" borderId="0" applyNumberFormat="0" applyBorder="0" applyAlignment="0" applyProtection="0"/>
    <xf numFmtId="0" fontId="9" fillId="0" borderId="0" applyNumberFormat="0" applyBorder="0" applyAlignment="0"/>
    <xf numFmtId="0" fontId="13" fillId="0" borderId="0" applyNumberFormat="0" applyBorder="0" applyAlignment="0"/>
  </cellStyleXfs>
  <cellXfs count="7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2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2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22" fontId="6" fillId="0" borderId="1" xfId="4" applyNumberFormat="1" applyFont="1" applyFill="1" applyBorder="1" applyAlignment="1">
      <alignment horizontal="center" vertical="center"/>
    </xf>
    <xf numFmtId="0" fontId="0" fillId="9" borderId="1" xfId="0" applyFill="1" applyBorder="1"/>
    <xf numFmtId="0" fontId="1" fillId="9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/>
    </xf>
    <xf numFmtId="2" fontId="6" fillId="0" borderId="1" xfId="4" applyNumberFormat="1" applyFon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6" fillId="0" borderId="1" xfId="4" applyNumberFormat="1" applyFont="1" applyFill="1" applyBorder="1" applyAlignment="1">
      <alignment horizontal="center" vertical="center"/>
    </xf>
    <xf numFmtId="1" fontId="6" fillId="0" borderId="1" xfId="4" applyNumberFormat="1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6" fillId="0" borderId="5" xfId="4" applyNumberFormat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2" fontId="6" fillId="0" borderId="5" xfId="4" applyNumberFormat="1" applyFont="1" applyFill="1" applyBorder="1" applyAlignment="1">
      <alignment horizontal="center" vertical="center"/>
    </xf>
    <xf numFmtId="164" fontId="6" fillId="0" borderId="5" xfId="4" applyNumberFormat="1" applyFont="1" applyFill="1" applyBorder="1" applyAlignment="1">
      <alignment horizontal="center" vertical="center"/>
    </xf>
    <xf numFmtId="22" fontId="0" fillId="0" borderId="1" xfId="0" applyNumberFormat="1" applyBorder="1" applyAlignment="1">
      <alignment vertical="center"/>
    </xf>
    <xf numFmtId="0" fontId="1" fillId="0" borderId="1" xfId="2" applyBorder="1" applyAlignment="1">
      <alignment horizontal="center" vertical="center"/>
    </xf>
    <xf numFmtId="49" fontId="1" fillId="0" borderId="1" xfId="2" applyNumberFormat="1" applyBorder="1" applyAlignment="1">
      <alignment horizontal="center" vertical="center"/>
    </xf>
    <xf numFmtId="0" fontId="1" fillId="0" borderId="1" xfId="2" applyBorder="1" applyAlignment="1">
      <alignment horizontal="center" vertical="top"/>
    </xf>
    <xf numFmtId="49" fontId="1" fillId="0" borderId="1" xfId="2" applyNumberFormat="1" applyBorder="1" applyAlignment="1">
      <alignment horizontal="center" vertical="top"/>
    </xf>
    <xf numFmtId="0" fontId="10" fillId="7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5" borderId="2" xfId="0" applyFont="1" applyFill="1" applyBorder="1" applyAlignment="1">
      <alignment horizontal="center" vertical="center" textRotation="90"/>
    </xf>
    <xf numFmtId="0" fontId="1" fillId="5" borderId="3" xfId="0" applyFont="1" applyFill="1" applyBorder="1" applyAlignment="1">
      <alignment horizontal="center" vertical="center" textRotation="90"/>
    </xf>
    <xf numFmtId="0" fontId="1" fillId="7" borderId="1" xfId="0" applyFont="1" applyFill="1" applyBorder="1" applyAlignment="1">
      <alignment horizontal="center" vertical="center" textRotation="90" wrapText="1"/>
    </xf>
    <xf numFmtId="0" fontId="0" fillId="7" borderId="1" xfId="0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0" fillId="6" borderId="1" xfId="0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" xfId="0" applyFill="1" applyBorder="1" applyAlignment="1">
      <alignment horizontal="center" vertical="center" textRotation="90" wrapText="1"/>
    </xf>
    <xf numFmtId="0" fontId="1" fillId="5" borderId="1" xfId="0" applyFont="1" applyFill="1" applyBorder="1" applyAlignment="1">
      <alignment horizontal="center" vertical="center" textRotation="90"/>
    </xf>
    <xf numFmtId="0" fontId="0" fillId="5" borderId="1" xfId="0" applyFill="1" applyBorder="1" applyAlignment="1">
      <alignment horizontal="center" vertical="center" textRotation="90"/>
    </xf>
    <xf numFmtId="0" fontId="7" fillId="11" borderId="2" xfId="0" applyFont="1" applyFill="1" applyBorder="1" applyAlignment="1">
      <alignment horizontal="center" vertical="center" textRotation="90" wrapText="1"/>
    </xf>
    <xf numFmtId="0" fontId="7" fillId="11" borderId="3" xfId="0" applyFont="1" applyFill="1" applyBorder="1" applyAlignment="1">
      <alignment horizontal="center" vertical="center" textRotation="90" wrapText="1"/>
    </xf>
    <xf numFmtId="0" fontId="7" fillId="11" borderId="4" xfId="0" applyFont="1" applyFill="1" applyBorder="1" applyAlignment="1">
      <alignment horizontal="center" vertical="center" textRotation="90" wrapText="1"/>
    </xf>
    <xf numFmtId="0" fontId="7" fillId="10" borderId="2" xfId="0" applyFont="1" applyFill="1" applyBorder="1" applyAlignment="1">
      <alignment horizontal="center" vertical="center" textRotation="90"/>
    </xf>
    <xf numFmtId="0" fontId="7" fillId="10" borderId="3" xfId="0" applyFont="1" applyFill="1" applyBorder="1" applyAlignment="1">
      <alignment horizontal="center" vertical="center" textRotation="90"/>
    </xf>
    <xf numFmtId="0" fontId="7" fillId="10" borderId="4" xfId="0" applyFont="1" applyFill="1" applyBorder="1" applyAlignment="1">
      <alignment horizontal="center" vertical="center" textRotation="90"/>
    </xf>
    <xf numFmtId="0" fontId="7" fillId="3" borderId="1" xfId="0" applyFont="1" applyFill="1" applyBorder="1" applyAlignment="1">
      <alignment horizontal="center" vertical="center" textRotation="90"/>
    </xf>
    <xf numFmtId="0" fontId="7" fillId="7" borderId="5" xfId="0" applyFont="1" applyFill="1" applyBorder="1" applyAlignment="1">
      <alignment horizontal="center" vertical="center" textRotation="90" wrapText="1"/>
    </xf>
    <xf numFmtId="0" fontId="7" fillId="5" borderId="5" xfId="0" applyFont="1" applyFill="1" applyBorder="1" applyAlignment="1">
      <alignment horizontal="center" vertical="center" textRotation="90" wrapText="1"/>
    </xf>
  </cellXfs>
  <cellStyles count="7">
    <cellStyle name="ColumnHeader" xfId="1" xr:uid="{00000000-0005-0000-0000-000000000000}"/>
    <cellStyle name="ColumnHeader1" xfId="5" xr:uid="{D3D596D1-0E26-4225-A3A5-EF1792F874A9}"/>
    <cellStyle name="ColumnHeader3" xfId="6" xr:uid="{E4184562-2EC1-4C6C-8970-4ABA38056291}"/>
    <cellStyle name="GroupColumn0" xfId="2" xr:uid="{00000000-0005-0000-0000-000001000000}"/>
    <cellStyle name="Neutral" xfId="4" builtinId="28"/>
    <cellStyle name="Normal" xfId="0" builtinId="0"/>
    <cellStyle name="RowHeader" xfId="3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Wolski, Shiralee (Shiralee)" id="{E516A931-5B6E-4588-9789-6F8D0B1E34D5}" userId="S::housh@santos.com::995796ed-6b4e-4df8-9be5-411eb2c3ec10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3" dT="2025-11-11T03:35:17.51" personId="{E516A931-5B6E-4588-9789-6F8D0B1E34D5}" id="{C278ACB0-AD7F-4A84-AE19-FCAFEB388D05}">
    <text>No Sample Taken due to equipment issues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89"/>
  <sheetViews>
    <sheetView zoomScale="85" zoomScaleNormal="85" workbookViewId="0">
      <pane xSplit="10" ySplit="3" topLeftCell="U12" activePane="bottomRight" state="frozen"/>
      <selection pane="topRight" activeCell="L1" sqref="L1"/>
      <selection pane="bottomLeft" activeCell="A4" sqref="A4"/>
      <selection pane="bottomRight" activeCell="U49" sqref="U49"/>
    </sheetView>
  </sheetViews>
  <sheetFormatPr defaultRowHeight="12.5" x14ac:dyDescent="0.25"/>
  <cols>
    <col min="1" max="1" width="23.1796875" customWidth="1"/>
    <col min="2" max="2" width="22.453125" customWidth="1"/>
    <col min="3" max="3" width="29.54296875" customWidth="1"/>
    <col min="4" max="4" width="14.81640625" customWidth="1"/>
    <col min="5" max="6" width="11.453125" style="4" customWidth="1"/>
    <col min="7" max="9" width="14.1796875" style="4" customWidth="1"/>
    <col min="10" max="10" width="27" style="4" customWidth="1"/>
    <col min="11" max="11" width="19" customWidth="1"/>
    <col min="12" max="12" width="16.453125" customWidth="1"/>
    <col min="13" max="13" width="15.453125" customWidth="1"/>
    <col min="14" max="14" width="19" style="4" customWidth="1"/>
    <col min="15" max="15" width="15.81640625" style="2" customWidth="1"/>
    <col min="16" max="16" width="22.1796875" style="28" customWidth="1"/>
    <col min="17" max="17" width="28.81640625" style="2" customWidth="1"/>
    <col min="18" max="18" width="28" style="4" customWidth="1"/>
    <col min="19" max="20" width="24.81640625" style="4" customWidth="1"/>
    <col min="21" max="21" width="17.453125" customWidth="1"/>
    <col min="22" max="23" width="17.453125" bestFit="1" customWidth="1"/>
    <col min="24" max="24" width="17.453125" style="2" bestFit="1" customWidth="1"/>
    <col min="25" max="25" width="17.453125" bestFit="1" customWidth="1"/>
    <col min="26" max="26" width="16.36328125" bestFit="1" customWidth="1"/>
    <col min="27" max="27" width="16.08984375" bestFit="1" customWidth="1"/>
  </cols>
  <sheetData>
    <row r="1" spans="1:27" ht="30" customHeight="1" x14ac:dyDescent="0.25">
      <c r="A1" s="5" t="s">
        <v>0</v>
      </c>
    </row>
    <row r="2" spans="1:27" ht="30" customHeight="1" x14ac:dyDescent="0.25">
      <c r="A2" s="5" t="s">
        <v>1</v>
      </c>
    </row>
    <row r="3" spans="1:27" ht="30" customHeight="1" x14ac:dyDescent="0.25">
      <c r="A3" s="3"/>
      <c r="B3" s="3" t="s">
        <v>2</v>
      </c>
      <c r="C3" s="3" t="s">
        <v>3</v>
      </c>
      <c r="D3" s="3" t="s">
        <v>4</v>
      </c>
      <c r="E3" s="11" t="s">
        <v>5</v>
      </c>
      <c r="F3" s="11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15">
        <v>44271.333333333336</v>
      </c>
      <c r="L3" s="15">
        <v>44340.760416666664</v>
      </c>
      <c r="M3" s="15">
        <v>44413.3125</v>
      </c>
      <c r="N3" s="15">
        <v>44517.270833333336</v>
      </c>
      <c r="O3" s="15">
        <v>44593.559027777781</v>
      </c>
      <c r="P3" s="15">
        <v>44685</v>
      </c>
      <c r="Q3" s="15">
        <v>44761</v>
      </c>
      <c r="R3" s="15">
        <v>44839.3125</v>
      </c>
      <c r="S3" s="6">
        <v>44970.666666666664</v>
      </c>
      <c r="T3" s="6">
        <v>45078.48541666667</v>
      </c>
      <c r="U3" s="47">
        <v>45132.583333333336</v>
      </c>
      <c r="V3" s="47">
        <v>45209.556250000001</v>
      </c>
      <c r="W3" s="47">
        <v>45441.378472222219</v>
      </c>
      <c r="X3" s="47">
        <v>45551.625694444447</v>
      </c>
      <c r="Y3" s="47">
        <v>45637.609027777777</v>
      </c>
      <c r="Z3" s="47">
        <v>45787.354166666664</v>
      </c>
      <c r="AA3" s="47">
        <v>45955.447916666664</v>
      </c>
    </row>
    <row r="4" spans="1:27" ht="12.75" customHeight="1" x14ac:dyDescent="0.25">
      <c r="A4" s="54" t="s">
        <v>11</v>
      </c>
      <c r="B4" s="1" t="s">
        <v>12</v>
      </c>
      <c r="C4" s="1" t="s">
        <v>13</v>
      </c>
      <c r="D4" s="17" t="s">
        <v>14</v>
      </c>
      <c r="E4" s="7" t="s">
        <v>15</v>
      </c>
      <c r="F4" s="7" t="s">
        <v>16</v>
      </c>
      <c r="G4" s="10">
        <f t="shared" ref="G4:G35" si="0">COUNTA(K4:YU4)</f>
        <v>17</v>
      </c>
      <c r="H4" s="10">
        <f t="shared" ref="H4:H50" si="1">MIN(K4:YU4)</f>
        <v>373</v>
      </c>
      <c r="I4" s="10">
        <f>MEDIAN(K4:YU4)</f>
        <v>400</v>
      </c>
      <c r="J4" s="10">
        <f>MAX(K4:YU4)</f>
        <v>444</v>
      </c>
      <c r="K4" s="8">
        <v>411</v>
      </c>
      <c r="L4" s="7">
        <v>401</v>
      </c>
      <c r="M4" s="7">
        <v>400</v>
      </c>
      <c r="N4" s="7">
        <v>444</v>
      </c>
      <c r="O4" s="8">
        <v>422</v>
      </c>
      <c r="P4" s="33">
        <v>377</v>
      </c>
      <c r="Q4" s="33">
        <v>392</v>
      </c>
      <c r="R4" s="36">
        <v>382</v>
      </c>
      <c r="S4" s="7">
        <v>373</v>
      </c>
      <c r="T4" s="7">
        <v>407</v>
      </c>
      <c r="U4" s="8">
        <v>420</v>
      </c>
      <c r="V4" s="8">
        <v>400</v>
      </c>
      <c r="W4" s="8" t="s">
        <v>149</v>
      </c>
      <c r="X4" s="8" t="s">
        <v>153</v>
      </c>
      <c r="Y4" s="8">
        <v>397</v>
      </c>
      <c r="Z4" s="48">
        <v>404</v>
      </c>
      <c r="AA4" s="48">
        <v>394</v>
      </c>
    </row>
    <row r="5" spans="1:27" x14ac:dyDescent="0.25">
      <c r="A5" s="55"/>
      <c r="B5" s="1" t="s">
        <v>17</v>
      </c>
      <c r="C5" s="1" t="s">
        <v>18</v>
      </c>
      <c r="D5" s="17" t="s">
        <v>14</v>
      </c>
      <c r="E5" s="7" t="s">
        <v>15</v>
      </c>
      <c r="F5" s="7" t="s">
        <v>19</v>
      </c>
      <c r="G5" s="10">
        <f t="shared" si="0"/>
        <v>17</v>
      </c>
      <c r="H5" s="10">
        <f t="shared" si="1"/>
        <v>1280</v>
      </c>
      <c r="I5" s="10">
        <f t="shared" ref="I5:I16" si="2">MEDIAN(K5:YU5)</f>
        <v>1320</v>
      </c>
      <c r="J5" s="10">
        <f t="shared" ref="J5:J52" si="3">MAX(K5:YU5)</f>
        <v>1390</v>
      </c>
      <c r="K5" s="8">
        <v>1290</v>
      </c>
      <c r="L5" s="7">
        <v>1300</v>
      </c>
      <c r="M5" s="7">
        <v>1390</v>
      </c>
      <c r="N5" s="7">
        <v>1300</v>
      </c>
      <c r="O5" s="8">
        <v>1340</v>
      </c>
      <c r="P5" s="33">
        <v>1281</v>
      </c>
      <c r="Q5" s="33">
        <v>1350</v>
      </c>
      <c r="R5" s="36">
        <v>1320</v>
      </c>
      <c r="S5" s="7">
        <v>1370</v>
      </c>
      <c r="T5" s="7">
        <v>1340</v>
      </c>
      <c r="U5" s="8">
        <v>1340</v>
      </c>
      <c r="V5" s="8">
        <v>1280</v>
      </c>
      <c r="W5" s="8" t="s">
        <v>150</v>
      </c>
      <c r="X5" s="8" t="s">
        <v>154</v>
      </c>
      <c r="Y5" s="8">
        <v>1310</v>
      </c>
      <c r="Z5" s="48">
        <v>1380</v>
      </c>
      <c r="AA5" s="48">
        <v>1320</v>
      </c>
    </row>
    <row r="6" spans="1:27" x14ac:dyDescent="0.25">
      <c r="A6" s="55"/>
      <c r="B6" s="1" t="s">
        <v>20</v>
      </c>
      <c r="C6" s="1" t="s">
        <v>21</v>
      </c>
      <c r="D6" s="17" t="s">
        <v>14</v>
      </c>
      <c r="E6" s="7" t="s">
        <v>22</v>
      </c>
      <c r="F6" s="7" t="s">
        <v>16</v>
      </c>
      <c r="G6" s="10">
        <f t="shared" si="0"/>
        <v>17</v>
      </c>
      <c r="H6" s="10">
        <f t="shared" si="1"/>
        <v>815</v>
      </c>
      <c r="I6" s="10">
        <f t="shared" si="2"/>
        <v>859</v>
      </c>
      <c r="J6" s="10">
        <f t="shared" si="3"/>
        <v>910</v>
      </c>
      <c r="K6" s="8">
        <v>815</v>
      </c>
      <c r="L6" s="7">
        <v>859</v>
      </c>
      <c r="M6" s="7">
        <v>896</v>
      </c>
      <c r="N6" s="7">
        <v>894</v>
      </c>
      <c r="O6" s="8">
        <v>872</v>
      </c>
      <c r="P6" s="33">
        <v>902</v>
      </c>
      <c r="Q6" s="33">
        <v>834</v>
      </c>
      <c r="R6" s="36">
        <v>910</v>
      </c>
      <c r="S6" s="7">
        <v>859</v>
      </c>
      <c r="T6" s="7">
        <v>859</v>
      </c>
      <c r="U6" s="8">
        <v>825</v>
      </c>
      <c r="V6" s="8">
        <v>840</v>
      </c>
      <c r="W6" s="8" t="s">
        <v>151</v>
      </c>
      <c r="X6" s="8" t="s">
        <v>155</v>
      </c>
      <c r="Y6" s="8">
        <v>880</v>
      </c>
      <c r="Z6" s="48">
        <v>844</v>
      </c>
      <c r="AA6" s="48">
        <v>825</v>
      </c>
    </row>
    <row r="7" spans="1:27" x14ac:dyDescent="0.25">
      <c r="A7" s="55"/>
      <c r="B7" s="1" t="s">
        <v>23</v>
      </c>
      <c r="C7" s="1" t="s">
        <v>24</v>
      </c>
      <c r="D7" s="17" t="s">
        <v>14</v>
      </c>
      <c r="E7" s="7" t="s">
        <v>15</v>
      </c>
      <c r="F7" s="7" t="s">
        <v>16</v>
      </c>
      <c r="G7" s="10">
        <f t="shared" si="0"/>
        <v>17</v>
      </c>
      <c r="H7" s="10" t="s">
        <v>25</v>
      </c>
      <c r="I7" s="10">
        <f t="shared" si="2"/>
        <v>5.5</v>
      </c>
      <c r="J7" s="10">
        <f t="shared" si="3"/>
        <v>6</v>
      </c>
      <c r="K7" s="7" t="s">
        <v>25</v>
      </c>
      <c r="L7" s="7" t="s">
        <v>25</v>
      </c>
      <c r="M7" s="7" t="s">
        <v>25</v>
      </c>
      <c r="N7" s="7" t="s">
        <v>25</v>
      </c>
      <c r="O7" s="8" t="s">
        <v>25</v>
      </c>
      <c r="P7" s="30" t="s">
        <v>25</v>
      </c>
      <c r="Q7" s="30" t="s">
        <v>25</v>
      </c>
      <c r="R7" s="37" t="s">
        <v>25</v>
      </c>
      <c r="S7" s="7" t="s">
        <v>25</v>
      </c>
      <c r="T7" s="7" t="s">
        <v>25</v>
      </c>
      <c r="U7" s="8" t="s">
        <v>138</v>
      </c>
      <c r="V7" s="8" t="s">
        <v>25</v>
      </c>
      <c r="W7" s="8" t="s">
        <v>152</v>
      </c>
      <c r="X7" s="8" t="s">
        <v>156</v>
      </c>
      <c r="Y7" s="8">
        <v>5</v>
      </c>
      <c r="Z7" s="48">
        <v>6</v>
      </c>
      <c r="AA7" s="49" t="s">
        <v>138</v>
      </c>
    </row>
    <row r="8" spans="1:27" x14ac:dyDescent="0.25">
      <c r="A8" s="55"/>
      <c r="B8" s="1" t="s">
        <v>26</v>
      </c>
      <c r="C8" s="1" t="s">
        <v>27</v>
      </c>
      <c r="D8" s="17" t="s">
        <v>14</v>
      </c>
      <c r="E8" s="7" t="s">
        <v>28</v>
      </c>
      <c r="F8" s="7" t="s">
        <v>16</v>
      </c>
      <c r="G8" s="10">
        <f t="shared" si="0"/>
        <v>17</v>
      </c>
      <c r="H8" s="10" t="s">
        <v>29</v>
      </c>
      <c r="I8" s="10" t="s">
        <v>30</v>
      </c>
      <c r="J8" s="10" t="s">
        <v>29</v>
      </c>
      <c r="K8" s="7" t="s">
        <v>29</v>
      </c>
      <c r="L8" s="7" t="s">
        <v>29</v>
      </c>
      <c r="M8" s="7" t="s">
        <v>29</v>
      </c>
      <c r="N8" s="7" t="s">
        <v>29</v>
      </c>
      <c r="O8" s="8" t="s">
        <v>29</v>
      </c>
      <c r="P8" s="30" t="s">
        <v>29</v>
      </c>
      <c r="Q8" s="30" t="s">
        <v>29</v>
      </c>
      <c r="R8" s="37" t="s">
        <v>29</v>
      </c>
      <c r="S8" s="7" t="s">
        <v>29</v>
      </c>
      <c r="T8" s="7" t="s">
        <v>29</v>
      </c>
      <c r="U8" s="8" t="s">
        <v>139</v>
      </c>
      <c r="V8" s="8" t="s">
        <v>29</v>
      </c>
      <c r="W8" s="8" t="s">
        <v>139</v>
      </c>
      <c r="X8" s="8" t="s">
        <v>139</v>
      </c>
      <c r="Y8" s="8" t="s">
        <v>139</v>
      </c>
      <c r="Z8" s="49" t="s">
        <v>139</v>
      </c>
      <c r="AA8" s="49" t="s">
        <v>139</v>
      </c>
    </row>
    <row r="9" spans="1:27" x14ac:dyDescent="0.25">
      <c r="A9" s="55"/>
      <c r="B9" s="1" t="s">
        <v>26</v>
      </c>
      <c r="C9" s="1" t="s">
        <v>27</v>
      </c>
      <c r="D9" s="17" t="s">
        <v>14</v>
      </c>
      <c r="E9" s="7" t="s">
        <v>22</v>
      </c>
      <c r="F9" s="7" t="s">
        <v>16</v>
      </c>
      <c r="G9" s="10">
        <f t="shared" si="0"/>
        <v>17</v>
      </c>
      <c r="H9" s="10" t="s">
        <v>29</v>
      </c>
      <c r="I9" s="10" t="s">
        <v>30</v>
      </c>
      <c r="J9" s="10" t="s">
        <v>29</v>
      </c>
      <c r="K9" s="7" t="s">
        <v>29</v>
      </c>
      <c r="L9" s="7" t="s">
        <v>29</v>
      </c>
      <c r="M9" s="7" t="s">
        <v>29</v>
      </c>
      <c r="N9" s="7" t="s">
        <v>29</v>
      </c>
      <c r="O9" s="8" t="s">
        <v>29</v>
      </c>
      <c r="P9" s="30" t="s">
        <v>29</v>
      </c>
      <c r="Q9" s="30" t="s">
        <v>29</v>
      </c>
      <c r="R9" s="37" t="s">
        <v>29</v>
      </c>
      <c r="S9" s="7" t="s">
        <v>29</v>
      </c>
      <c r="T9" s="7" t="s">
        <v>29</v>
      </c>
      <c r="U9" s="8" t="s">
        <v>139</v>
      </c>
      <c r="V9" s="8" t="s">
        <v>29</v>
      </c>
      <c r="W9" s="8" t="s">
        <v>139</v>
      </c>
      <c r="X9" s="8" t="s">
        <v>139</v>
      </c>
      <c r="Y9" s="8" t="s">
        <v>139</v>
      </c>
      <c r="Z9" s="49" t="s">
        <v>139</v>
      </c>
      <c r="AA9" s="49" t="s">
        <v>139</v>
      </c>
    </row>
    <row r="10" spans="1:27" x14ac:dyDescent="0.25">
      <c r="A10" s="55"/>
      <c r="B10" s="1" t="s">
        <v>31</v>
      </c>
      <c r="C10" s="1" t="s">
        <v>32</v>
      </c>
      <c r="D10" s="17" t="s">
        <v>14</v>
      </c>
      <c r="E10" s="7" t="s">
        <v>28</v>
      </c>
      <c r="F10" s="7" t="s">
        <v>16</v>
      </c>
      <c r="G10" s="10">
        <f t="shared" si="0"/>
        <v>17</v>
      </c>
      <c r="H10" s="10">
        <f t="shared" si="1"/>
        <v>86</v>
      </c>
      <c r="I10" s="10">
        <f t="shared" si="2"/>
        <v>133</v>
      </c>
      <c r="J10" s="10">
        <f t="shared" si="3"/>
        <v>156</v>
      </c>
      <c r="K10" s="8">
        <v>141</v>
      </c>
      <c r="L10" s="7">
        <v>134</v>
      </c>
      <c r="M10" s="7">
        <v>140</v>
      </c>
      <c r="N10" s="7">
        <v>137</v>
      </c>
      <c r="O10" s="8">
        <v>133</v>
      </c>
      <c r="P10" s="33">
        <v>127</v>
      </c>
      <c r="Q10" s="33">
        <v>86</v>
      </c>
      <c r="R10" s="36">
        <v>156</v>
      </c>
      <c r="S10" s="7">
        <v>145</v>
      </c>
      <c r="T10" s="7">
        <v>141</v>
      </c>
      <c r="U10" s="8">
        <v>132</v>
      </c>
      <c r="V10" s="8">
        <v>124</v>
      </c>
      <c r="W10" s="8">
        <v>119</v>
      </c>
      <c r="X10" s="8">
        <v>132</v>
      </c>
      <c r="Y10" s="8">
        <v>133</v>
      </c>
      <c r="Z10" s="48">
        <v>138</v>
      </c>
      <c r="AA10" s="48">
        <v>125</v>
      </c>
    </row>
    <row r="11" spans="1:27" x14ac:dyDescent="0.25">
      <c r="A11" s="55"/>
      <c r="B11" s="1" t="s">
        <v>31</v>
      </c>
      <c r="C11" s="1" t="s">
        <v>33</v>
      </c>
      <c r="D11" s="17" t="s">
        <v>14</v>
      </c>
      <c r="E11" s="7" t="s">
        <v>28</v>
      </c>
      <c r="F11" s="7" t="s">
        <v>16</v>
      </c>
      <c r="G11" s="10">
        <f t="shared" si="0"/>
        <v>17</v>
      </c>
      <c r="H11" s="10">
        <f t="shared" si="1"/>
        <v>48</v>
      </c>
      <c r="I11" s="10">
        <f t="shared" si="2"/>
        <v>56</v>
      </c>
      <c r="J11" s="10">
        <f t="shared" si="3"/>
        <v>61</v>
      </c>
      <c r="K11" s="8">
        <v>58</v>
      </c>
      <c r="L11" s="7">
        <v>56</v>
      </c>
      <c r="M11" s="7">
        <v>56</v>
      </c>
      <c r="N11" s="7">
        <v>56</v>
      </c>
      <c r="O11" s="8">
        <v>55</v>
      </c>
      <c r="P11" s="33">
        <v>55</v>
      </c>
      <c r="Q11" s="33">
        <v>53</v>
      </c>
      <c r="R11" s="36">
        <v>61</v>
      </c>
      <c r="S11" s="7">
        <v>56</v>
      </c>
      <c r="T11" s="7">
        <v>57</v>
      </c>
      <c r="U11" s="8">
        <v>53</v>
      </c>
      <c r="V11" s="8">
        <v>54</v>
      </c>
      <c r="W11" s="8">
        <v>48</v>
      </c>
      <c r="X11" s="8">
        <v>53</v>
      </c>
      <c r="Y11" s="8">
        <v>56</v>
      </c>
      <c r="Z11" s="48">
        <v>56</v>
      </c>
      <c r="AA11" s="48">
        <v>51</v>
      </c>
    </row>
    <row r="12" spans="1:27" x14ac:dyDescent="0.25">
      <c r="A12" s="55"/>
      <c r="B12" s="1" t="s">
        <v>31</v>
      </c>
      <c r="C12" s="1" t="s">
        <v>34</v>
      </c>
      <c r="D12" s="17" t="s">
        <v>14</v>
      </c>
      <c r="E12" s="7" t="s">
        <v>28</v>
      </c>
      <c r="F12" s="7" t="s">
        <v>16</v>
      </c>
      <c r="G12" s="10">
        <f t="shared" si="0"/>
        <v>17</v>
      </c>
      <c r="H12" s="10">
        <f t="shared" si="1"/>
        <v>10</v>
      </c>
      <c r="I12" s="10">
        <f t="shared" si="2"/>
        <v>12</v>
      </c>
      <c r="J12" s="10">
        <f t="shared" si="3"/>
        <v>17</v>
      </c>
      <c r="K12" s="8">
        <v>12</v>
      </c>
      <c r="L12" s="7">
        <v>17</v>
      </c>
      <c r="M12" s="7">
        <v>13</v>
      </c>
      <c r="N12" s="7">
        <v>14</v>
      </c>
      <c r="O12" s="8">
        <v>13</v>
      </c>
      <c r="P12" s="33">
        <v>12</v>
      </c>
      <c r="Q12" s="33">
        <v>13</v>
      </c>
      <c r="R12" s="36">
        <v>14</v>
      </c>
      <c r="S12" s="7">
        <v>12</v>
      </c>
      <c r="T12" s="7">
        <v>13</v>
      </c>
      <c r="U12" s="8">
        <v>12</v>
      </c>
      <c r="V12" s="8">
        <v>11</v>
      </c>
      <c r="W12" s="8">
        <v>11</v>
      </c>
      <c r="X12" s="8">
        <v>11</v>
      </c>
      <c r="Y12" s="8">
        <v>12</v>
      </c>
      <c r="Z12" s="48">
        <v>13</v>
      </c>
      <c r="AA12" s="48">
        <v>10</v>
      </c>
    </row>
    <row r="13" spans="1:27" x14ac:dyDescent="0.25">
      <c r="A13" s="55"/>
      <c r="B13" s="1" t="s">
        <v>31</v>
      </c>
      <c r="C13" s="1" t="s">
        <v>35</v>
      </c>
      <c r="D13" s="17" t="s">
        <v>14</v>
      </c>
      <c r="E13" s="7" t="s">
        <v>28</v>
      </c>
      <c r="F13" s="7" t="s">
        <v>16</v>
      </c>
      <c r="G13" s="10">
        <f t="shared" si="0"/>
        <v>17</v>
      </c>
      <c r="H13" s="10">
        <f t="shared" si="1"/>
        <v>66</v>
      </c>
      <c r="I13" s="10">
        <f t="shared" si="2"/>
        <v>76</v>
      </c>
      <c r="J13" s="10">
        <f t="shared" si="3"/>
        <v>83</v>
      </c>
      <c r="K13" s="7">
        <v>79</v>
      </c>
      <c r="L13" s="7">
        <v>79</v>
      </c>
      <c r="M13" s="7">
        <v>76</v>
      </c>
      <c r="N13" s="7">
        <v>78</v>
      </c>
      <c r="O13" s="8">
        <v>77</v>
      </c>
      <c r="P13" s="33">
        <v>76</v>
      </c>
      <c r="Q13" s="33">
        <v>76</v>
      </c>
      <c r="R13" s="36">
        <v>83</v>
      </c>
      <c r="S13" s="7">
        <v>78</v>
      </c>
      <c r="T13" s="7">
        <v>79</v>
      </c>
      <c r="U13" s="8">
        <v>75</v>
      </c>
      <c r="V13" s="8">
        <v>74</v>
      </c>
      <c r="W13" s="8">
        <v>66</v>
      </c>
      <c r="X13" s="8">
        <v>71</v>
      </c>
      <c r="Y13" s="8">
        <v>76</v>
      </c>
      <c r="Z13" s="48">
        <v>76</v>
      </c>
      <c r="AA13" s="48">
        <v>70</v>
      </c>
    </row>
    <row r="14" spans="1:27" x14ac:dyDescent="0.25">
      <c r="A14" s="55"/>
      <c r="B14" s="1" t="s">
        <v>36</v>
      </c>
      <c r="C14" s="1" t="s">
        <v>37</v>
      </c>
      <c r="D14" s="17" t="s">
        <v>14</v>
      </c>
      <c r="E14" s="7" t="s">
        <v>15</v>
      </c>
      <c r="F14" s="7" t="s">
        <v>16</v>
      </c>
      <c r="G14" s="10">
        <f t="shared" si="0"/>
        <v>17</v>
      </c>
      <c r="H14" s="10">
        <f t="shared" si="1"/>
        <v>105</v>
      </c>
      <c r="I14" s="10">
        <f t="shared" si="2"/>
        <v>112</v>
      </c>
      <c r="J14" s="10">
        <f t="shared" si="3"/>
        <v>121</v>
      </c>
      <c r="K14" s="8">
        <v>112</v>
      </c>
      <c r="L14" s="7">
        <v>121</v>
      </c>
      <c r="M14" s="7">
        <v>116</v>
      </c>
      <c r="N14" s="7">
        <v>116</v>
      </c>
      <c r="O14" s="8">
        <v>105</v>
      </c>
      <c r="P14" s="33">
        <v>121</v>
      </c>
      <c r="Q14" s="33">
        <v>118</v>
      </c>
      <c r="R14" s="36">
        <v>111</v>
      </c>
      <c r="S14" s="7">
        <v>115</v>
      </c>
      <c r="T14" s="7">
        <v>111</v>
      </c>
      <c r="U14" s="8">
        <v>116</v>
      </c>
      <c r="V14" s="8">
        <v>106</v>
      </c>
      <c r="W14" s="8">
        <v>108</v>
      </c>
      <c r="X14" s="8">
        <v>106</v>
      </c>
      <c r="Y14" s="8">
        <v>109</v>
      </c>
      <c r="Z14" s="48">
        <v>116</v>
      </c>
      <c r="AA14" s="48">
        <v>112</v>
      </c>
    </row>
    <row r="15" spans="1:27" x14ac:dyDescent="0.25">
      <c r="A15" s="55"/>
      <c r="B15" s="1" t="s">
        <v>38</v>
      </c>
      <c r="C15" s="1" t="s">
        <v>39</v>
      </c>
      <c r="D15" s="17" t="s">
        <v>14</v>
      </c>
      <c r="E15" s="7" t="s">
        <v>15</v>
      </c>
      <c r="F15" s="7" t="s">
        <v>16</v>
      </c>
      <c r="G15" s="10">
        <f t="shared" si="0"/>
        <v>17</v>
      </c>
      <c r="H15" s="10">
        <f t="shared" si="1"/>
        <v>0.6</v>
      </c>
      <c r="I15" s="10">
        <f t="shared" si="2"/>
        <v>0.6</v>
      </c>
      <c r="J15" s="10">
        <f t="shared" si="3"/>
        <v>0.7</v>
      </c>
      <c r="K15" s="8">
        <v>0.6</v>
      </c>
      <c r="L15" s="7">
        <v>0.6</v>
      </c>
      <c r="M15" s="7">
        <v>0.7</v>
      </c>
      <c r="N15" s="7">
        <v>0.6</v>
      </c>
      <c r="O15" s="8">
        <v>0.6</v>
      </c>
      <c r="P15" s="32">
        <v>0.6</v>
      </c>
      <c r="Q15" s="32">
        <v>0.7</v>
      </c>
      <c r="R15" s="38">
        <v>0.6</v>
      </c>
      <c r="S15" s="7">
        <v>0.6</v>
      </c>
      <c r="T15" s="7">
        <v>0.6</v>
      </c>
      <c r="U15" s="8">
        <v>0.6</v>
      </c>
      <c r="V15" s="8">
        <v>0.6</v>
      </c>
      <c r="W15" s="8">
        <v>0.6</v>
      </c>
      <c r="X15" s="8">
        <v>0.6</v>
      </c>
      <c r="Y15" s="8">
        <v>0.6</v>
      </c>
      <c r="Z15" s="48">
        <v>0.6</v>
      </c>
      <c r="AA15" s="48">
        <v>0.7</v>
      </c>
    </row>
    <row r="16" spans="1:27" x14ac:dyDescent="0.25">
      <c r="A16" s="55"/>
      <c r="B16" s="1" t="s">
        <v>40</v>
      </c>
      <c r="C16" s="1" t="s">
        <v>41</v>
      </c>
      <c r="D16" s="17" t="s">
        <v>14</v>
      </c>
      <c r="E16" s="7" t="s">
        <v>15</v>
      </c>
      <c r="F16" s="7" t="s">
        <v>42</v>
      </c>
      <c r="G16" s="10">
        <f t="shared" si="0"/>
        <v>17</v>
      </c>
      <c r="H16" s="10">
        <f t="shared" si="1"/>
        <v>6.92</v>
      </c>
      <c r="I16" s="10">
        <f t="shared" si="2"/>
        <v>7.76</v>
      </c>
      <c r="J16" s="10">
        <f t="shared" si="3"/>
        <v>8.0399999999999991</v>
      </c>
      <c r="K16" s="8">
        <v>7.7</v>
      </c>
      <c r="L16" s="7">
        <v>7.84</v>
      </c>
      <c r="M16" s="7">
        <v>8.0299999999999994</v>
      </c>
      <c r="N16" s="7">
        <v>8.0399999999999991</v>
      </c>
      <c r="O16" s="8">
        <v>7.55</v>
      </c>
      <c r="P16" s="29">
        <v>8.01</v>
      </c>
      <c r="Q16" s="30">
        <v>7.52</v>
      </c>
      <c r="R16" s="37">
        <v>7.95</v>
      </c>
      <c r="S16" s="7">
        <v>7.9</v>
      </c>
      <c r="T16" s="7">
        <v>7.8</v>
      </c>
      <c r="U16" s="8">
        <v>7.42</v>
      </c>
      <c r="V16" s="8">
        <v>6.92</v>
      </c>
      <c r="W16" s="8">
        <v>7.76</v>
      </c>
      <c r="X16" s="8">
        <v>7.53</v>
      </c>
      <c r="Y16" s="8">
        <v>7.73</v>
      </c>
      <c r="Z16" s="48">
        <v>7.53</v>
      </c>
      <c r="AA16" s="48">
        <v>7.89</v>
      </c>
    </row>
    <row r="17" spans="1:27" x14ac:dyDescent="0.25">
      <c r="A17" s="55"/>
      <c r="B17" s="1" t="s">
        <v>43</v>
      </c>
      <c r="C17" s="1" t="s">
        <v>44</v>
      </c>
      <c r="D17" s="17" t="s">
        <v>14</v>
      </c>
      <c r="E17" s="7" t="s">
        <v>15</v>
      </c>
      <c r="F17" s="7" t="s">
        <v>16</v>
      </c>
      <c r="G17" s="10">
        <f t="shared" si="0"/>
        <v>15</v>
      </c>
      <c r="H17" s="10">
        <f t="shared" si="1"/>
        <v>0.01</v>
      </c>
      <c r="I17" s="10">
        <f>MEDIAN(K17:YU17)</f>
        <v>0.01</v>
      </c>
      <c r="J17" s="10">
        <f t="shared" si="3"/>
        <v>0.01</v>
      </c>
      <c r="K17" s="8" t="s">
        <v>45</v>
      </c>
      <c r="L17" s="8" t="s">
        <v>45</v>
      </c>
      <c r="M17" s="7" t="s">
        <v>45</v>
      </c>
      <c r="N17" s="7" t="s">
        <v>45</v>
      </c>
      <c r="O17" s="8" t="s">
        <v>45</v>
      </c>
      <c r="P17" s="30" t="s">
        <v>45</v>
      </c>
      <c r="Q17" s="30" t="s">
        <v>45</v>
      </c>
      <c r="R17" s="37" t="s">
        <v>45</v>
      </c>
      <c r="S17" s="7" t="s">
        <v>45</v>
      </c>
      <c r="T17" s="7" t="s">
        <v>45</v>
      </c>
      <c r="U17" s="8" t="s">
        <v>140</v>
      </c>
      <c r="V17" s="8" t="s">
        <v>45</v>
      </c>
      <c r="W17" s="8"/>
      <c r="X17" s="8"/>
      <c r="Y17" s="8">
        <v>0.01</v>
      </c>
      <c r="Z17" s="49" t="s">
        <v>140</v>
      </c>
      <c r="AA17" s="49" t="s">
        <v>140</v>
      </c>
    </row>
    <row r="18" spans="1:27" x14ac:dyDescent="0.25">
      <c r="A18" s="55"/>
      <c r="B18" s="1" t="s">
        <v>46</v>
      </c>
      <c r="C18" s="1" t="s">
        <v>47</v>
      </c>
      <c r="D18" s="17" t="s">
        <v>14</v>
      </c>
      <c r="E18" s="7" t="s">
        <v>15</v>
      </c>
      <c r="F18" s="7" t="s">
        <v>16</v>
      </c>
      <c r="G18" s="10">
        <f t="shared" si="0"/>
        <v>17</v>
      </c>
      <c r="H18" s="10" t="s">
        <v>147</v>
      </c>
      <c r="I18" s="10" t="s">
        <v>30</v>
      </c>
      <c r="J18" s="10">
        <f t="shared" si="3"/>
        <v>0.1</v>
      </c>
      <c r="K18" s="8" t="s">
        <v>45</v>
      </c>
      <c r="L18" s="8" t="s">
        <v>45</v>
      </c>
      <c r="M18" s="7" t="s">
        <v>45</v>
      </c>
      <c r="N18" s="7" t="s">
        <v>45</v>
      </c>
      <c r="O18" s="8" t="s">
        <v>45</v>
      </c>
      <c r="P18" s="30" t="s">
        <v>45</v>
      </c>
      <c r="Q18" s="33" t="s">
        <v>45</v>
      </c>
      <c r="R18" s="36" t="s">
        <v>45</v>
      </c>
      <c r="S18" s="7" t="s">
        <v>45</v>
      </c>
      <c r="T18" s="7" t="s">
        <v>45</v>
      </c>
      <c r="U18" s="8" t="s">
        <v>140</v>
      </c>
      <c r="V18" s="8" t="s">
        <v>45</v>
      </c>
      <c r="W18" s="8" t="s">
        <v>147</v>
      </c>
      <c r="X18" s="8" t="s">
        <v>147</v>
      </c>
      <c r="Y18" s="8">
        <v>0.1</v>
      </c>
      <c r="Z18" s="49" t="s">
        <v>140</v>
      </c>
      <c r="AA18" s="49" t="s">
        <v>140</v>
      </c>
    </row>
    <row r="19" spans="1:27" x14ac:dyDescent="0.25">
      <c r="A19" s="55"/>
      <c r="B19" s="1" t="s">
        <v>48</v>
      </c>
      <c r="C19" s="1" t="s">
        <v>49</v>
      </c>
      <c r="D19" s="17" t="s">
        <v>14</v>
      </c>
      <c r="E19" s="7" t="s">
        <v>15</v>
      </c>
      <c r="F19" s="7" t="s">
        <v>16</v>
      </c>
      <c r="G19" s="10">
        <f t="shared" si="0"/>
        <v>17</v>
      </c>
      <c r="H19" s="10">
        <f t="shared" si="1"/>
        <v>22.3</v>
      </c>
      <c r="I19" s="10">
        <f t="shared" ref="I19:I52" si="4">MEDIAN(K19:YU19)</f>
        <v>24.1</v>
      </c>
      <c r="J19" s="10">
        <f t="shared" si="3"/>
        <v>25.5</v>
      </c>
      <c r="K19" s="7">
        <v>22.9</v>
      </c>
      <c r="L19" s="7">
        <v>25.5</v>
      </c>
      <c r="M19" s="7">
        <v>24.6</v>
      </c>
      <c r="N19" s="7">
        <v>23.4</v>
      </c>
      <c r="O19" s="8">
        <v>24.4</v>
      </c>
      <c r="P19" s="32">
        <v>23.8</v>
      </c>
      <c r="Q19" s="32">
        <v>24.1</v>
      </c>
      <c r="R19" s="38">
        <v>24.5</v>
      </c>
      <c r="S19" s="7">
        <v>23.8</v>
      </c>
      <c r="T19" s="7">
        <v>24</v>
      </c>
      <c r="U19" s="8">
        <v>24.1</v>
      </c>
      <c r="V19" s="8">
        <v>23.2</v>
      </c>
      <c r="W19" s="8">
        <v>24.4</v>
      </c>
      <c r="X19" s="8">
        <v>24.7</v>
      </c>
      <c r="Y19" s="8">
        <v>24.2</v>
      </c>
      <c r="Z19" s="48">
        <v>23.9</v>
      </c>
      <c r="AA19" s="48">
        <v>22.3</v>
      </c>
    </row>
    <row r="20" spans="1:27" x14ac:dyDescent="0.25">
      <c r="A20" s="55"/>
      <c r="B20" s="1" t="s">
        <v>50</v>
      </c>
      <c r="C20" s="1" t="s">
        <v>51</v>
      </c>
      <c r="D20" s="17" t="s">
        <v>14</v>
      </c>
      <c r="E20" s="7" t="s">
        <v>28</v>
      </c>
      <c r="F20" s="7" t="s">
        <v>16</v>
      </c>
      <c r="G20" s="10">
        <f t="shared" si="0"/>
        <v>17</v>
      </c>
      <c r="H20" s="10">
        <f t="shared" si="1"/>
        <v>143</v>
      </c>
      <c r="I20" s="10">
        <f t="shared" si="4"/>
        <v>177</v>
      </c>
      <c r="J20" s="10">
        <f t="shared" si="3"/>
        <v>197</v>
      </c>
      <c r="K20" s="8">
        <v>183</v>
      </c>
      <c r="L20" s="7">
        <v>174</v>
      </c>
      <c r="M20" s="7">
        <v>182</v>
      </c>
      <c r="N20" s="7">
        <v>178</v>
      </c>
      <c r="O20" s="8">
        <v>171</v>
      </c>
      <c r="P20" s="33">
        <v>174</v>
      </c>
      <c r="Q20" s="33">
        <v>179</v>
      </c>
      <c r="R20" s="36">
        <v>184</v>
      </c>
      <c r="S20" s="7">
        <v>172</v>
      </c>
      <c r="T20" s="7">
        <v>172</v>
      </c>
      <c r="U20" s="8">
        <v>143</v>
      </c>
      <c r="V20" s="8">
        <v>177</v>
      </c>
      <c r="W20" s="8">
        <v>172</v>
      </c>
      <c r="X20" s="8">
        <v>178</v>
      </c>
      <c r="Y20" s="8">
        <v>159</v>
      </c>
      <c r="Z20" s="48">
        <v>197</v>
      </c>
      <c r="AA20" s="48">
        <v>186</v>
      </c>
    </row>
    <row r="21" spans="1:27" x14ac:dyDescent="0.25">
      <c r="A21" s="55"/>
      <c r="B21" s="1" t="s">
        <v>55</v>
      </c>
      <c r="C21" s="1" t="s">
        <v>52</v>
      </c>
      <c r="D21" s="17" t="s">
        <v>14</v>
      </c>
      <c r="E21" s="7" t="s">
        <v>15</v>
      </c>
      <c r="F21" s="7" t="s">
        <v>53</v>
      </c>
      <c r="G21" s="10">
        <f t="shared" si="0"/>
        <v>17</v>
      </c>
      <c r="H21" s="10">
        <f t="shared" si="1"/>
        <v>0.36</v>
      </c>
      <c r="I21" s="10">
        <f t="shared" si="4"/>
        <v>0.65999999999999992</v>
      </c>
      <c r="J21" s="10">
        <f t="shared" si="3"/>
        <v>0.99</v>
      </c>
      <c r="K21" s="8">
        <v>0.59</v>
      </c>
      <c r="L21" s="7">
        <v>0.79</v>
      </c>
      <c r="M21" s="7">
        <v>0.91</v>
      </c>
      <c r="N21" s="7">
        <v>0.6</v>
      </c>
      <c r="O21" s="8">
        <v>0.79</v>
      </c>
      <c r="P21" s="30">
        <v>0.63</v>
      </c>
      <c r="Q21" s="30">
        <v>0.89</v>
      </c>
      <c r="R21" s="37">
        <v>0.9</v>
      </c>
      <c r="S21" s="7">
        <v>0.44</v>
      </c>
      <c r="T21" s="7">
        <v>0.69</v>
      </c>
      <c r="U21" s="8">
        <v>0.8</v>
      </c>
      <c r="V21" s="8">
        <v>0.99</v>
      </c>
      <c r="W21" s="8">
        <v>0.52</v>
      </c>
      <c r="X21" s="8">
        <v>0.57999999999999996</v>
      </c>
      <c r="Y21" s="8">
        <v>0.36</v>
      </c>
      <c r="Z21" s="48">
        <v>0.53</v>
      </c>
      <c r="AA21" s="49" t="s">
        <v>147</v>
      </c>
    </row>
    <row r="22" spans="1:27" x14ac:dyDescent="0.25">
      <c r="A22" s="55"/>
      <c r="B22" s="1" t="s">
        <v>55</v>
      </c>
      <c r="C22" s="1" t="s">
        <v>54</v>
      </c>
      <c r="D22" s="17" t="s">
        <v>14</v>
      </c>
      <c r="E22" s="7" t="s">
        <v>15</v>
      </c>
      <c r="F22" s="7" t="s">
        <v>53</v>
      </c>
      <c r="G22" s="10">
        <f t="shared" si="0"/>
        <v>17</v>
      </c>
      <c r="H22" s="10">
        <f t="shared" si="1"/>
        <v>0.12</v>
      </c>
      <c r="I22" s="10">
        <f t="shared" si="4"/>
        <v>0.26</v>
      </c>
      <c r="J22" s="10">
        <f t="shared" si="3"/>
        <v>0.46</v>
      </c>
      <c r="K22" s="8">
        <v>0.35</v>
      </c>
      <c r="L22" s="7">
        <v>0.37</v>
      </c>
      <c r="M22" s="7">
        <v>0.46</v>
      </c>
      <c r="N22" s="7">
        <v>0.22</v>
      </c>
      <c r="O22" s="8">
        <v>0.26</v>
      </c>
      <c r="P22" s="30">
        <v>0.25</v>
      </c>
      <c r="Q22" s="30">
        <v>0.37</v>
      </c>
      <c r="R22" s="37">
        <v>0.43</v>
      </c>
      <c r="S22" s="7">
        <v>0.12</v>
      </c>
      <c r="T22" s="7">
        <v>0.24</v>
      </c>
      <c r="U22" s="8">
        <v>0.27</v>
      </c>
      <c r="V22" s="8">
        <v>0.3</v>
      </c>
      <c r="W22" s="8">
        <v>0.16</v>
      </c>
      <c r="X22" s="8">
        <v>0.2</v>
      </c>
      <c r="Y22" s="8">
        <v>0.24</v>
      </c>
      <c r="Z22" s="48">
        <v>0.26</v>
      </c>
      <c r="AA22" s="49" t="s">
        <v>146</v>
      </c>
    </row>
    <row r="23" spans="1:27" x14ac:dyDescent="0.25">
      <c r="A23" s="55"/>
      <c r="B23" s="1" t="s">
        <v>57</v>
      </c>
      <c r="C23" s="1" t="s">
        <v>58</v>
      </c>
      <c r="D23" s="17" t="s">
        <v>14</v>
      </c>
      <c r="E23" s="7" t="s">
        <v>28</v>
      </c>
      <c r="F23" s="7" t="s">
        <v>16</v>
      </c>
      <c r="G23" s="10">
        <f t="shared" si="0"/>
        <v>17</v>
      </c>
      <c r="H23" s="10" t="s">
        <v>59</v>
      </c>
      <c r="I23" s="10">
        <f t="shared" si="4"/>
        <v>2E-3</v>
      </c>
      <c r="J23" s="10">
        <f t="shared" si="3"/>
        <v>5.0000000000000001E-3</v>
      </c>
      <c r="K23" s="8">
        <v>2E-3</v>
      </c>
      <c r="L23" s="7">
        <v>5.0000000000000001E-3</v>
      </c>
      <c r="M23" s="7">
        <v>2E-3</v>
      </c>
      <c r="N23" s="7">
        <v>1E-3</v>
      </c>
      <c r="O23" s="8" t="s">
        <v>59</v>
      </c>
      <c r="P23" s="31">
        <v>1E-3</v>
      </c>
      <c r="Q23" s="33" t="s">
        <v>59</v>
      </c>
      <c r="R23" s="36" t="s">
        <v>59</v>
      </c>
      <c r="S23" s="7" t="s">
        <v>59</v>
      </c>
      <c r="T23" s="7" t="s">
        <v>59</v>
      </c>
      <c r="U23" s="8" t="s">
        <v>141</v>
      </c>
      <c r="V23" s="8" t="s">
        <v>59</v>
      </c>
      <c r="W23" s="8" t="s">
        <v>141</v>
      </c>
      <c r="X23" s="8" t="s">
        <v>141</v>
      </c>
      <c r="Y23" s="8" t="s">
        <v>141</v>
      </c>
      <c r="Z23" s="49" t="s">
        <v>141</v>
      </c>
      <c r="AA23" s="49" t="s">
        <v>141</v>
      </c>
    </row>
    <row r="24" spans="1:27" x14ac:dyDescent="0.25">
      <c r="A24" s="55"/>
      <c r="B24" s="1" t="s">
        <v>57</v>
      </c>
      <c r="C24" s="1" t="s">
        <v>58</v>
      </c>
      <c r="D24" s="17" t="s">
        <v>14</v>
      </c>
      <c r="E24" s="7" t="s">
        <v>22</v>
      </c>
      <c r="F24" s="7" t="s">
        <v>16</v>
      </c>
      <c r="G24" s="10">
        <f t="shared" si="0"/>
        <v>17</v>
      </c>
      <c r="H24" s="10" t="s">
        <v>59</v>
      </c>
      <c r="I24" s="10">
        <f t="shared" si="4"/>
        <v>2.5000000000000001E-3</v>
      </c>
      <c r="J24" s="10">
        <f t="shared" si="3"/>
        <v>5.0000000000000001E-3</v>
      </c>
      <c r="K24" s="8">
        <v>3.0000000000000001E-3</v>
      </c>
      <c r="L24" s="7">
        <v>5.0000000000000001E-3</v>
      </c>
      <c r="M24" s="7">
        <v>4.0000000000000001E-3</v>
      </c>
      <c r="N24" s="7">
        <v>1E-3</v>
      </c>
      <c r="O24" s="8" t="s">
        <v>59</v>
      </c>
      <c r="P24" s="31">
        <v>1E-3</v>
      </c>
      <c r="Q24" s="31">
        <v>2E-3</v>
      </c>
      <c r="R24" s="36" t="s">
        <v>59</v>
      </c>
      <c r="S24" s="7" t="s">
        <v>59</v>
      </c>
      <c r="T24" s="7" t="s">
        <v>59</v>
      </c>
      <c r="U24" s="8" t="s">
        <v>141</v>
      </c>
      <c r="V24" s="8" t="s">
        <v>59</v>
      </c>
      <c r="W24" s="8" t="s">
        <v>141</v>
      </c>
      <c r="X24" s="8" t="s">
        <v>141</v>
      </c>
      <c r="Y24" s="8" t="s">
        <v>141</v>
      </c>
      <c r="Z24" s="49" t="s">
        <v>141</v>
      </c>
      <c r="AA24" s="49" t="s">
        <v>141</v>
      </c>
    </row>
    <row r="25" spans="1:27" x14ac:dyDescent="0.25">
      <c r="A25" s="55"/>
      <c r="B25" s="1" t="s">
        <v>57</v>
      </c>
      <c r="C25" s="1" t="s">
        <v>60</v>
      </c>
      <c r="D25" s="17" t="s">
        <v>14</v>
      </c>
      <c r="E25" s="7" t="s">
        <v>28</v>
      </c>
      <c r="F25" s="7" t="s">
        <v>16</v>
      </c>
      <c r="G25" s="10">
        <f t="shared" si="0"/>
        <v>17</v>
      </c>
      <c r="H25" s="10">
        <f t="shared" si="1"/>
        <v>3.2000000000000001E-2</v>
      </c>
      <c r="I25" s="10">
        <f t="shared" si="4"/>
        <v>4.3999999999999997E-2</v>
      </c>
      <c r="J25" s="10">
        <f t="shared" si="3"/>
        <v>4.9000000000000002E-2</v>
      </c>
      <c r="K25" s="8">
        <v>4.2999999999999997E-2</v>
      </c>
      <c r="L25" s="7">
        <v>4.3999999999999997E-2</v>
      </c>
      <c r="M25" s="7">
        <v>4.5999999999999999E-2</v>
      </c>
      <c r="N25" s="7">
        <v>4.8000000000000001E-2</v>
      </c>
      <c r="O25" s="8">
        <v>4.5999999999999999E-2</v>
      </c>
      <c r="P25" s="31">
        <v>4.4999999999999998E-2</v>
      </c>
      <c r="Q25" s="31">
        <v>3.2000000000000001E-2</v>
      </c>
      <c r="R25" s="39">
        <v>4.3999999999999997E-2</v>
      </c>
      <c r="S25" s="7">
        <v>4.2999999999999997E-2</v>
      </c>
      <c r="T25" s="7">
        <v>4.9000000000000002E-2</v>
      </c>
      <c r="U25" s="8">
        <v>4.2000000000000003E-2</v>
      </c>
      <c r="V25" s="8">
        <v>4.2000000000000003E-2</v>
      </c>
      <c r="W25" s="8">
        <v>3.6999999999999998E-2</v>
      </c>
      <c r="X25" s="8">
        <v>4.2000000000000003E-2</v>
      </c>
      <c r="Y25" s="8">
        <v>4.4999999999999998E-2</v>
      </c>
      <c r="Z25" s="48">
        <v>4.7E-2</v>
      </c>
      <c r="AA25" s="48">
        <v>3.7999999999999999E-2</v>
      </c>
    </row>
    <row r="26" spans="1:27" x14ac:dyDescent="0.25">
      <c r="A26" s="55"/>
      <c r="B26" s="1" t="s">
        <v>57</v>
      </c>
      <c r="C26" s="1" t="s">
        <v>60</v>
      </c>
      <c r="D26" s="17" t="s">
        <v>14</v>
      </c>
      <c r="E26" s="7" t="s">
        <v>22</v>
      </c>
      <c r="F26" s="7" t="s">
        <v>16</v>
      </c>
      <c r="G26" s="10">
        <f t="shared" si="0"/>
        <v>17</v>
      </c>
      <c r="H26" s="10">
        <f t="shared" si="1"/>
        <v>4.2000000000000003E-2</v>
      </c>
      <c r="I26" s="10">
        <f t="shared" si="4"/>
        <v>4.7E-2</v>
      </c>
      <c r="J26" s="10">
        <f t="shared" si="3"/>
        <v>0.158</v>
      </c>
      <c r="K26" s="8">
        <v>0.05</v>
      </c>
      <c r="L26" s="7">
        <v>4.3999999999999997E-2</v>
      </c>
      <c r="M26" s="7">
        <v>5.0999999999999997E-2</v>
      </c>
      <c r="N26" s="7">
        <v>4.5999999999999999E-2</v>
      </c>
      <c r="O26" s="8">
        <v>4.7E-2</v>
      </c>
      <c r="P26" s="31">
        <v>4.8000000000000001E-2</v>
      </c>
      <c r="Q26" s="31">
        <v>4.8000000000000001E-2</v>
      </c>
      <c r="R26" s="39">
        <v>4.9000000000000002E-2</v>
      </c>
      <c r="S26" s="7">
        <v>4.5999999999999999E-2</v>
      </c>
      <c r="T26" s="7">
        <v>4.5999999999999999E-2</v>
      </c>
      <c r="U26" s="8">
        <v>4.3999999999999997E-2</v>
      </c>
      <c r="V26" s="8">
        <v>4.3999999999999997E-2</v>
      </c>
      <c r="W26" s="8">
        <v>4.4999999999999998E-2</v>
      </c>
      <c r="X26" s="8">
        <v>4.2000000000000003E-2</v>
      </c>
      <c r="Y26" s="8">
        <v>5.8000000000000003E-2</v>
      </c>
      <c r="Z26" s="48">
        <v>0.158</v>
      </c>
      <c r="AA26" s="48">
        <v>4.7E-2</v>
      </c>
    </row>
    <row r="27" spans="1:27" x14ac:dyDescent="0.25">
      <c r="A27" s="55"/>
      <c r="B27" s="1" t="s">
        <v>57</v>
      </c>
      <c r="C27" s="1" t="s">
        <v>61</v>
      </c>
      <c r="D27" s="17" t="s">
        <v>14</v>
      </c>
      <c r="E27" s="7" t="s">
        <v>28</v>
      </c>
      <c r="F27" s="7" t="s">
        <v>16</v>
      </c>
      <c r="G27" s="10">
        <f t="shared" si="0"/>
        <v>17</v>
      </c>
      <c r="H27" s="10">
        <f t="shared" si="1"/>
        <v>0.11</v>
      </c>
      <c r="I27" s="10">
        <f t="shared" si="4"/>
        <v>0.18</v>
      </c>
      <c r="J27" s="10">
        <f t="shared" si="3"/>
        <v>0.22</v>
      </c>
      <c r="K27" s="8">
        <v>0.17</v>
      </c>
      <c r="L27" s="7">
        <v>0.21</v>
      </c>
      <c r="M27" s="7">
        <v>0.19</v>
      </c>
      <c r="N27" s="7">
        <v>0.18</v>
      </c>
      <c r="O27" s="8">
        <v>0.2</v>
      </c>
      <c r="P27" s="30">
        <v>0.18</v>
      </c>
      <c r="Q27" s="30">
        <v>0.17</v>
      </c>
      <c r="R27" s="37">
        <v>0.16</v>
      </c>
      <c r="S27" s="7">
        <v>0.18</v>
      </c>
      <c r="T27" s="7">
        <v>0.22</v>
      </c>
      <c r="U27" s="8">
        <v>0.18</v>
      </c>
      <c r="V27" s="8">
        <v>0.11</v>
      </c>
      <c r="W27" s="8">
        <v>0.18</v>
      </c>
      <c r="X27" s="8">
        <v>0.17</v>
      </c>
      <c r="Y27" s="8">
        <v>0.19</v>
      </c>
      <c r="Z27" s="48">
        <v>0.16</v>
      </c>
      <c r="AA27" s="48">
        <v>0.15</v>
      </c>
    </row>
    <row r="28" spans="1:27" x14ac:dyDescent="0.25">
      <c r="A28" s="55"/>
      <c r="B28" s="1" t="s">
        <v>57</v>
      </c>
      <c r="C28" s="1" t="s">
        <v>61</v>
      </c>
      <c r="D28" s="17" t="s">
        <v>14</v>
      </c>
      <c r="E28" s="7" t="s">
        <v>22</v>
      </c>
      <c r="F28" s="7" t="s">
        <v>16</v>
      </c>
      <c r="G28" s="10">
        <f t="shared" si="0"/>
        <v>17</v>
      </c>
      <c r="H28" s="10">
        <f t="shared" si="1"/>
        <v>0.12</v>
      </c>
      <c r="I28" s="10">
        <f t="shared" si="4"/>
        <v>0.18</v>
      </c>
      <c r="J28" s="10">
        <f t="shared" si="3"/>
        <v>0.27</v>
      </c>
      <c r="K28" s="8">
        <v>0.18</v>
      </c>
      <c r="L28" s="7">
        <v>0.17</v>
      </c>
      <c r="M28" s="7">
        <v>0.27</v>
      </c>
      <c r="N28" s="7">
        <v>0.16</v>
      </c>
      <c r="O28" s="8">
        <v>0.2</v>
      </c>
      <c r="P28" s="30">
        <v>0.24</v>
      </c>
      <c r="Q28" s="30">
        <v>0.18</v>
      </c>
      <c r="R28" s="37">
        <v>0.14000000000000001</v>
      </c>
      <c r="S28" s="7">
        <v>0.18</v>
      </c>
      <c r="T28" s="7">
        <v>0.18</v>
      </c>
      <c r="U28" s="8">
        <v>0.2</v>
      </c>
      <c r="V28" s="8">
        <v>0.17</v>
      </c>
      <c r="W28" s="8">
        <v>0.18</v>
      </c>
      <c r="X28" s="8">
        <v>0.12</v>
      </c>
      <c r="Y28" s="8">
        <v>0.18</v>
      </c>
      <c r="Z28" s="48">
        <v>0.18</v>
      </c>
      <c r="AA28" s="48">
        <v>0.19</v>
      </c>
    </row>
    <row r="29" spans="1:27" x14ac:dyDescent="0.25">
      <c r="A29" s="55"/>
      <c r="B29" s="1" t="s">
        <v>57</v>
      </c>
      <c r="C29" s="1" t="s">
        <v>62</v>
      </c>
      <c r="D29" s="17" t="s">
        <v>14</v>
      </c>
      <c r="E29" s="7" t="s">
        <v>28</v>
      </c>
      <c r="F29" s="7" t="s">
        <v>16</v>
      </c>
      <c r="G29" s="10">
        <f t="shared" si="0"/>
        <v>17</v>
      </c>
      <c r="H29" s="10" t="s">
        <v>139</v>
      </c>
      <c r="I29" s="10" t="s">
        <v>30</v>
      </c>
      <c r="J29" s="10" t="s">
        <v>139</v>
      </c>
      <c r="K29" s="8" t="s">
        <v>29</v>
      </c>
      <c r="L29" s="8" t="s">
        <v>29</v>
      </c>
      <c r="M29" s="7" t="s">
        <v>29</v>
      </c>
      <c r="N29" s="7" t="s">
        <v>29</v>
      </c>
      <c r="O29" s="8" t="s">
        <v>29</v>
      </c>
      <c r="P29" s="30" t="s">
        <v>29</v>
      </c>
      <c r="Q29" s="33" t="s">
        <v>29</v>
      </c>
      <c r="R29" s="36" t="s">
        <v>29</v>
      </c>
      <c r="S29" s="7" t="s">
        <v>29</v>
      </c>
      <c r="T29" s="7" t="s">
        <v>29</v>
      </c>
      <c r="U29" s="8" t="s">
        <v>139</v>
      </c>
      <c r="V29" s="8" t="s">
        <v>29</v>
      </c>
      <c r="W29" s="8" t="s">
        <v>139</v>
      </c>
      <c r="X29" s="8" t="s">
        <v>139</v>
      </c>
      <c r="Y29" s="8" t="s">
        <v>139</v>
      </c>
      <c r="Z29" s="49" t="s">
        <v>139</v>
      </c>
      <c r="AA29" s="49" t="s">
        <v>139</v>
      </c>
    </row>
    <row r="30" spans="1:27" x14ac:dyDescent="0.25">
      <c r="A30" s="55"/>
      <c r="B30" s="1" t="s">
        <v>57</v>
      </c>
      <c r="C30" s="1" t="s">
        <v>62</v>
      </c>
      <c r="D30" s="17" t="s">
        <v>14</v>
      </c>
      <c r="E30" s="7" t="s">
        <v>22</v>
      </c>
      <c r="F30" s="7" t="s">
        <v>16</v>
      </c>
      <c r="G30" s="10">
        <f t="shared" si="0"/>
        <v>17</v>
      </c>
      <c r="H30" s="10" t="s">
        <v>139</v>
      </c>
      <c r="I30" s="10" t="s">
        <v>30</v>
      </c>
      <c r="J30" s="10" t="s">
        <v>139</v>
      </c>
      <c r="K30" s="8" t="s">
        <v>29</v>
      </c>
      <c r="L30" s="8" t="s">
        <v>29</v>
      </c>
      <c r="M30" s="7" t="s">
        <v>29</v>
      </c>
      <c r="N30" s="7" t="s">
        <v>29</v>
      </c>
      <c r="O30" s="8" t="s">
        <v>29</v>
      </c>
      <c r="P30" s="30" t="s">
        <v>29</v>
      </c>
      <c r="Q30" s="33" t="s">
        <v>29</v>
      </c>
      <c r="R30" s="36" t="s">
        <v>29</v>
      </c>
      <c r="S30" s="7" t="s">
        <v>29</v>
      </c>
      <c r="T30" s="7" t="s">
        <v>29</v>
      </c>
      <c r="U30" s="8" t="s">
        <v>139</v>
      </c>
      <c r="V30" s="8" t="s">
        <v>29</v>
      </c>
      <c r="W30" s="8" t="s">
        <v>139</v>
      </c>
      <c r="X30" s="8" t="s">
        <v>139</v>
      </c>
      <c r="Y30" s="8" t="s">
        <v>139</v>
      </c>
      <c r="Z30" s="49" t="s">
        <v>139</v>
      </c>
      <c r="AA30" s="49" t="s">
        <v>139</v>
      </c>
    </row>
    <row r="31" spans="1:27" x14ac:dyDescent="0.25">
      <c r="A31" s="55"/>
      <c r="B31" s="1" t="s">
        <v>57</v>
      </c>
      <c r="C31" s="1" t="s">
        <v>63</v>
      </c>
      <c r="D31" s="17" t="s">
        <v>14</v>
      </c>
      <c r="E31" s="7" t="s">
        <v>28</v>
      </c>
      <c r="F31" s="7" t="s">
        <v>16</v>
      </c>
      <c r="G31" s="10">
        <f t="shared" si="0"/>
        <v>17</v>
      </c>
      <c r="H31" s="10" t="s">
        <v>141</v>
      </c>
      <c r="I31" s="10" t="s">
        <v>30</v>
      </c>
      <c r="J31" s="10" t="s">
        <v>141</v>
      </c>
      <c r="K31" s="8" t="s">
        <v>59</v>
      </c>
      <c r="L31" s="8" t="s">
        <v>59</v>
      </c>
      <c r="M31" s="7" t="s">
        <v>59</v>
      </c>
      <c r="N31" s="7" t="s">
        <v>59</v>
      </c>
      <c r="O31" s="8" t="s">
        <v>59</v>
      </c>
      <c r="P31" s="30" t="s">
        <v>59</v>
      </c>
      <c r="Q31" s="30" t="s">
        <v>59</v>
      </c>
      <c r="R31" s="37" t="s">
        <v>59</v>
      </c>
      <c r="S31" s="7" t="s">
        <v>59</v>
      </c>
      <c r="T31" s="7" t="s">
        <v>59</v>
      </c>
      <c r="U31" s="8" t="s">
        <v>141</v>
      </c>
      <c r="V31" s="8" t="s">
        <v>59</v>
      </c>
      <c r="W31" s="8" t="s">
        <v>141</v>
      </c>
      <c r="X31" s="8" t="s">
        <v>141</v>
      </c>
      <c r="Y31" s="8" t="s">
        <v>141</v>
      </c>
      <c r="Z31" s="49" t="s">
        <v>141</v>
      </c>
      <c r="AA31" s="49" t="s">
        <v>141</v>
      </c>
    </row>
    <row r="32" spans="1:27" x14ac:dyDescent="0.25">
      <c r="A32" s="55"/>
      <c r="B32" s="1" t="s">
        <v>57</v>
      </c>
      <c r="C32" s="1" t="s">
        <v>63</v>
      </c>
      <c r="D32" s="17" t="s">
        <v>14</v>
      </c>
      <c r="E32" s="7" t="s">
        <v>22</v>
      </c>
      <c r="F32" s="7" t="s">
        <v>16</v>
      </c>
      <c r="G32" s="10">
        <f t="shared" si="0"/>
        <v>17</v>
      </c>
      <c r="H32" s="10" t="s">
        <v>59</v>
      </c>
      <c r="I32" s="10">
        <f t="shared" si="4"/>
        <v>9.0000000000000011E-3</v>
      </c>
      <c r="J32" s="10">
        <f t="shared" si="3"/>
        <v>1.0999999999999999E-2</v>
      </c>
      <c r="K32" s="8" t="s">
        <v>59</v>
      </c>
      <c r="L32" s="8" t="s">
        <v>59</v>
      </c>
      <c r="M32" s="7">
        <v>1E-3</v>
      </c>
      <c r="N32" s="7" t="s">
        <v>59</v>
      </c>
      <c r="O32" s="8" t="s">
        <v>59</v>
      </c>
      <c r="P32" s="30" t="s">
        <v>59</v>
      </c>
      <c r="Q32" s="30" t="s">
        <v>59</v>
      </c>
      <c r="R32" s="37" t="s">
        <v>59</v>
      </c>
      <c r="S32" s="7" t="s">
        <v>59</v>
      </c>
      <c r="T32" s="7" t="s">
        <v>59</v>
      </c>
      <c r="U32" s="8" t="s">
        <v>141</v>
      </c>
      <c r="V32" s="8" t="s">
        <v>59</v>
      </c>
      <c r="W32" s="8">
        <v>0.01</v>
      </c>
      <c r="X32" s="8">
        <v>8.0000000000000002E-3</v>
      </c>
      <c r="Y32" s="8">
        <v>1.0999999999999999E-2</v>
      </c>
      <c r="Z32" s="48">
        <v>8.0000000000000002E-3</v>
      </c>
      <c r="AA32" s="48">
        <v>1.0999999999999999E-2</v>
      </c>
    </row>
    <row r="33" spans="1:27" x14ac:dyDescent="0.25">
      <c r="A33" s="55"/>
      <c r="B33" s="1" t="s">
        <v>57</v>
      </c>
      <c r="C33" s="1" t="s">
        <v>64</v>
      </c>
      <c r="D33" s="17" t="s">
        <v>14</v>
      </c>
      <c r="E33" s="7" t="s">
        <v>28</v>
      </c>
      <c r="F33" s="7" t="s">
        <v>16</v>
      </c>
      <c r="G33" s="10">
        <f t="shared" si="0"/>
        <v>17</v>
      </c>
      <c r="H33" s="10" t="s">
        <v>59</v>
      </c>
      <c r="I33" s="10">
        <f t="shared" si="4"/>
        <v>9.5000000000000015E-3</v>
      </c>
      <c r="J33" s="10">
        <f t="shared" si="3"/>
        <v>1.4E-2</v>
      </c>
      <c r="K33" s="8" t="s">
        <v>59</v>
      </c>
      <c r="L33" s="8" t="s">
        <v>59</v>
      </c>
      <c r="M33" s="7" t="s">
        <v>59</v>
      </c>
      <c r="N33" s="7">
        <v>5.0000000000000001E-3</v>
      </c>
      <c r="O33" s="8" t="s">
        <v>59</v>
      </c>
      <c r="P33" s="31">
        <v>1.4E-2</v>
      </c>
      <c r="Q33" s="30" t="s">
        <v>59</v>
      </c>
      <c r="R33" s="37" t="s">
        <v>59</v>
      </c>
      <c r="S33" s="7" t="s">
        <v>59</v>
      </c>
      <c r="T33" s="7" t="s">
        <v>59</v>
      </c>
      <c r="U33" s="8" t="s">
        <v>141</v>
      </c>
      <c r="V33" s="8" t="s">
        <v>59</v>
      </c>
      <c r="W33" s="8" t="s">
        <v>141</v>
      </c>
      <c r="X33" s="8" t="s">
        <v>141</v>
      </c>
      <c r="Y33" s="8" t="s">
        <v>141</v>
      </c>
      <c r="Z33" s="49" t="s">
        <v>141</v>
      </c>
      <c r="AA33" s="49" t="s">
        <v>141</v>
      </c>
    </row>
    <row r="34" spans="1:27" x14ac:dyDescent="0.25">
      <c r="A34" s="55"/>
      <c r="B34" s="1" t="s">
        <v>57</v>
      </c>
      <c r="C34" s="1" t="s">
        <v>64</v>
      </c>
      <c r="D34" s="17" t="s">
        <v>14</v>
      </c>
      <c r="E34" s="7" t="s">
        <v>22</v>
      </c>
      <c r="F34" s="7" t="s">
        <v>16</v>
      </c>
      <c r="G34" s="10">
        <f t="shared" si="0"/>
        <v>17</v>
      </c>
      <c r="H34" s="10" t="s">
        <v>59</v>
      </c>
      <c r="I34" s="10">
        <f t="shared" si="4"/>
        <v>1.2E-2</v>
      </c>
      <c r="J34" s="10">
        <f t="shared" si="3"/>
        <v>0.158</v>
      </c>
      <c r="K34" s="8">
        <v>3.1E-2</v>
      </c>
      <c r="L34" s="7">
        <v>1.7000000000000001E-2</v>
      </c>
      <c r="M34" s="7">
        <v>1.7999999999999999E-2</v>
      </c>
      <c r="N34" s="7">
        <v>5.0000000000000001E-3</v>
      </c>
      <c r="O34" s="8">
        <v>1.4E-2</v>
      </c>
      <c r="P34" s="30" t="s">
        <v>59</v>
      </c>
      <c r="Q34" s="30">
        <v>0.158</v>
      </c>
      <c r="R34" s="37">
        <v>4.2999999999999997E-2</v>
      </c>
      <c r="S34" s="7" t="s">
        <v>59</v>
      </c>
      <c r="T34" s="7" t="s">
        <v>59</v>
      </c>
      <c r="U34" s="8">
        <v>1.2E-2</v>
      </c>
      <c r="V34" s="8" t="s">
        <v>59</v>
      </c>
      <c r="W34" s="8">
        <v>3.0000000000000001E-3</v>
      </c>
      <c r="X34" s="8">
        <v>2E-3</v>
      </c>
      <c r="Y34" s="8">
        <v>1E-3</v>
      </c>
      <c r="Z34" s="48">
        <v>2E-3</v>
      </c>
      <c r="AA34" s="48">
        <v>2E-3</v>
      </c>
    </row>
    <row r="35" spans="1:27" x14ac:dyDescent="0.25">
      <c r="A35" s="55"/>
      <c r="B35" s="1" t="s">
        <v>57</v>
      </c>
      <c r="C35" s="1" t="s">
        <v>66</v>
      </c>
      <c r="D35" s="17" t="s">
        <v>14</v>
      </c>
      <c r="E35" s="7" t="s">
        <v>28</v>
      </c>
      <c r="F35" s="7" t="s">
        <v>16</v>
      </c>
      <c r="G35" s="10">
        <f t="shared" si="0"/>
        <v>17</v>
      </c>
      <c r="H35" s="10">
        <f t="shared" si="1"/>
        <v>0.39</v>
      </c>
      <c r="I35" s="10">
        <f t="shared" si="4"/>
        <v>0.54</v>
      </c>
      <c r="J35" s="10">
        <f t="shared" si="3"/>
        <v>1.43</v>
      </c>
      <c r="K35" s="8">
        <v>0.39</v>
      </c>
      <c r="L35" s="7">
        <v>0.54</v>
      </c>
      <c r="M35" s="7">
        <v>0.39</v>
      </c>
      <c r="N35" s="7">
        <v>0.56000000000000005</v>
      </c>
      <c r="O35" s="8">
        <v>0.47</v>
      </c>
      <c r="P35" s="30">
        <v>0.66</v>
      </c>
      <c r="Q35" s="30" t="s">
        <v>65</v>
      </c>
      <c r="R35" s="37">
        <v>0.49</v>
      </c>
      <c r="S35" s="7">
        <v>0.64</v>
      </c>
      <c r="T35" s="7">
        <v>1.1100000000000001</v>
      </c>
      <c r="U35" s="8">
        <v>1.1599999999999999</v>
      </c>
      <c r="V35" s="8" t="s">
        <v>65</v>
      </c>
      <c r="W35" s="8">
        <v>0.76</v>
      </c>
      <c r="X35" s="8">
        <v>1.43</v>
      </c>
      <c r="Y35" s="8">
        <v>0.49</v>
      </c>
      <c r="Z35" s="48">
        <v>0.54</v>
      </c>
      <c r="AA35" s="48">
        <v>0.44</v>
      </c>
    </row>
    <row r="36" spans="1:27" x14ac:dyDescent="0.25">
      <c r="A36" s="55"/>
      <c r="B36" s="1" t="s">
        <v>57</v>
      </c>
      <c r="C36" s="1" t="s">
        <v>66</v>
      </c>
      <c r="D36" s="17" t="s">
        <v>14</v>
      </c>
      <c r="E36" s="7" t="s">
        <v>22</v>
      </c>
      <c r="F36" s="7" t="s">
        <v>16</v>
      </c>
      <c r="G36" s="10">
        <f t="shared" ref="G36:G67" si="5">COUNTA(K36:YU36)</f>
        <v>17</v>
      </c>
      <c r="H36" s="10">
        <f t="shared" si="1"/>
        <v>0.55000000000000004</v>
      </c>
      <c r="I36" s="10">
        <f t="shared" si="4"/>
        <v>1.19</v>
      </c>
      <c r="J36" s="10">
        <f t="shared" si="3"/>
        <v>3.29</v>
      </c>
      <c r="K36" s="8">
        <v>1.9</v>
      </c>
      <c r="L36" s="7">
        <v>0.75</v>
      </c>
      <c r="M36" s="7">
        <v>2.29</v>
      </c>
      <c r="N36" s="7">
        <v>0.55000000000000004</v>
      </c>
      <c r="O36" s="8">
        <v>0.61</v>
      </c>
      <c r="P36" s="30">
        <v>0.6</v>
      </c>
      <c r="Q36" s="30">
        <v>1.07</v>
      </c>
      <c r="R36" s="37">
        <v>0.83</v>
      </c>
      <c r="S36" s="7">
        <v>0.7</v>
      </c>
      <c r="T36" s="7">
        <v>1.19</v>
      </c>
      <c r="U36" s="8">
        <v>1.24</v>
      </c>
      <c r="V36" s="8">
        <v>1.38</v>
      </c>
      <c r="W36" s="8">
        <v>2.2799999999999998</v>
      </c>
      <c r="X36" s="8">
        <v>3.29</v>
      </c>
      <c r="Y36" s="8">
        <v>2.17</v>
      </c>
      <c r="Z36" s="48">
        <v>1.1499999999999999</v>
      </c>
      <c r="AA36" s="48">
        <v>2.15</v>
      </c>
    </row>
    <row r="37" spans="1:27" x14ac:dyDescent="0.25">
      <c r="A37" s="55"/>
      <c r="B37" s="1" t="s">
        <v>57</v>
      </c>
      <c r="C37" s="1" t="s">
        <v>67</v>
      </c>
      <c r="D37" s="17" t="s">
        <v>14</v>
      </c>
      <c r="E37" s="7" t="s">
        <v>28</v>
      </c>
      <c r="F37" s="7" t="s">
        <v>16</v>
      </c>
      <c r="G37" s="10">
        <f t="shared" si="5"/>
        <v>17</v>
      </c>
      <c r="H37" s="10" t="s">
        <v>59</v>
      </c>
      <c r="I37" s="10" t="s">
        <v>30</v>
      </c>
      <c r="J37" s="10" t="s">
        <v>59</v>
      </c>
      <c r="K37" s="8" t="s">
        <v>59</v>
      </c>
      <c r="L37" s="8" t="s">
        <v>59</v>
      </c>
      <c r="M37" s="7" t="s">
        <v>59</v>
      </c>
      <c r="N37" s="7" t="s">
        <v>59</v>
      </c>
      <c r="O37" s="8" t="s">
        <v>59</v>
      </c>
      <c r="P37" s="29" t="s">
        <v>59</v>
      </c>
      <c r="Q37" s="33" t="s">
        <v>59</v>
      </c>
      <c r="R37" s="36" t="s">
        <v>59</v>
      </c>
      <c r="S37" s="7" t="s">
        <v>59</v>
      </c>
      <c r="T37" s="7" t="s">
        <v>59</v>
      </c>
      <c r="U37" s="8" t="s">
        <v>141</v>
      </c>
      <c r="V37" s="8" t="s">
        <v>59</v>
      </c>
      <c r="W37" s="8" t="s">
        <v>141</v>
      </c>
      <c r="X37" s="8" t="s">
        <v>141</v>
      </c>
      <c r="Y37" s="8" t="s">
        <v>141</v>
      </c>
      <c r="Z37" s="49" t="s">
        <v>141</v>
      </c>
      <c r="AA37" s="49" t="s">
        <v>141</v>
      </c>
    </row>
    <row r="38" spans="1:27" x14ac:dyDescent="0.25">
      <c r="A38" s="55"/>
      <c r="B38" s="1" t="s">
        <v>57</v>
      </c>
      <c r="C38" s="1" t="s">
        <v>67</v>
      </c>
      <c r="D38" s="17" t="s">
        <v>14</v>
      </c>
      <c r="E38" s="7" t="s">
        <v>22</v>
      </c>
      <c r="F38" s="7" t="s">
        <v>16</v>
      </c>
      <c r="G38" s="10">
        <f t="shared" si="5"/>
        <v>17</v>
      </c>
      <c r="H38" s="10" t="s">
        <v>59</v>
      </c>
      <c r="I38" s="10">
        <f t="shared" si="4"/>
        <v>4.0000000000000001E-3</v>
      </c>
      <c r="J38" s="10">
        <f t="shared" si="3"/>
        <v>5.0000000000000001E-3</v>
      </c>
      <c r="K38" s="8">
        <v>4.0000000000000001E-3</v>
      </c>
      <c r="L38" s="7">
        <v>2E-3</v>
      </c>
      <c r="M38" s="7">
        <v>5.0000000000000001E-3</v>
      </c>
      <c r="N38" s="7" t="s">
        <v>59</v>
      </c>
      <c r="O38" s="8" t="s">
        <v>59</v>
      </c>
      <c r="P38" s="30" t="s">
        <v>59</v>
      </c>
      <c r="Q38" s="31">
        <v>4.0000000000000001E-3</v>
      </c>
      <c r="R38" s="39">
        <v>2E-3</v>
      </c>
      <c r="S38" s="7" t="s">
        <v>59</v>
      </c>
      <c r="T38" s="7" t="s">
        <v>59</v>
      </c>
      <c r="U38" s="8" t="s">
        <v>141</v>
      </c>
      <c r="V38" s="8" t="s">
        <v>59</v>
      </c>
      <c r="W38" s="8" t="s">
        <v>141</v>
      </c>
      <c r="X38" s="8" t="s">
        <v>141</v>
      </c>
      <c r="Y38" s="8" t="s">
        <v>141</v>
      </c>
      <c r="Z38" s="49" t="s">
        <v>141</v>
      </c>
      <c r="AA38" s="49" t="s">
        <v>141</v>
      </c>
    </row>
    <row r="39" spans="1:27" x14ac:dyDescent="0.25">
      <c r="A39" s="55"/>
      <c r="B39" s="1" t="s">
        <v>57</v>
      </c>
      <c r="C39" s="1" t="s">
        <v>68</v>
      </c>
      <c r="D39" s="17" t="s">
        <v>14</v>
      </c>
      <c r="E39" s="7" t="s">
        <v>28</v>
      </c>
      <c r="F39" s="7" t="s">
        <v>16</v>
      </c>
      <c r="G39" s="10">
        <f t="shared" si="5"/>
        <v>17</v>
      </c>
      <c r="H39" s="10">
        <f t="shared" si="1"/>
        <v>5.5E-2</v>
      </c>
      <c r="I39" s="10">
        <f t="shared" si="4"/>
        <v>6.8000000000000005E-2</v>
      </c>
      <c r="J39" s="10">
        <f t="shared" si="3"/>
        <v>8.4000000000000005E-2</v>
      </c>
      <c r="K39" s="8">
        <v>6.8000000000000005E-2</v>
      </c>
      <c r="L39" s="7">
        <v>5.8999999999999997E-2</v>
      </c>
      <c r="M39" s="7">
        <v>6.8000000000000005E-2</v>
      </c>
      <c r="N39" s="7">
        <v>6.6000000000000003E-2</v>
      </c>
      <c r="O39" s="8">
        <v>7.0000000000000007E-2</v>
      </c>
      <c r="P39" s="30">
        <v>6.8000000000000005E-2</v>
      </c>
      <c r="Q39" s="31">
        <v>6.4000000000000001E-2</v>
      </c>
      <c r="R39" s="39">
        <v>7.0999999999999994E-2</v>
      </c>
      <c r="S39" s="7">
        <v>6.8000000000000005E-2</v>
      </c>
      <c r="T39" s="7">
        <v>8.4000000000000005E-2</v>
      </c>
      <c r="U39" s="8">
        <v>7.0000000000000007E-2</v>
      </c>
      <c r="V39" s="8">
        <v>6.9000000000000006E-2</v>
      </c>
      <c r="W39" s="8">
        <v>6.9000000000000006E-2</v>
      </c>
      <c r="X39" s="8">
        <v>6.5000000000000002E-2</v>
      </c>
      <c r="Y39" s="8">
        <v>6.8000000000000005E-2</v>
      </c>
      <c r="Z39" s="48">
        <v>6.2E-2</v>
      </c>
      <c r="AA39" s="48">
        <v>5.5E-2</v>
      </c>
    </row>
    <row r="40" spans="1:27" x14ac:dyDescent="0.25">
      <c r="A40" s="55"/>
      <c r="B40" s="1" t="s">
        <v>57</v>
      </c>
      <c r="C40" s="1" t="s">
        <v>68</v>
      </c>
      <c r="D40" s="17" t="s">
        <v>14</v>
      </c>
      <c r="E40" s="7" t="s">
        <v>22</v>
      </c>
      <c r="F40" s="7" t="s">
        <v>16</v>
      </c>
      <c r="G40" s="10">
        <f t="shared" si="5"/>
        <v>17</v>
      </c>
      <c r="H40" s="10">
        <f t="shared" si="1"/>
        <v>6.0999999999999999E-2</v>
      </c>
      <c r="I40" s="10">
        <f t="shared" si="4"/>
        <v>6.8000000000000005E-2</v>
      </c>
      <c r="J40" s="10">
        <f t="shared" si="3"/>
        <v>8.1000000000000003E-2</v>
      </c>
      <c r="K40" s="8">
        <v>7.0999999999999994E-2</v>
      </c>
      <c r="L40" s="7">
        <v>6.7000000000000004E-2</v>
      </c>
      <c r="M40" s="7">
        <v>7.1999999999999995E-2</v>
      </c>
      <c r="N40" s="7">
        <v>6.0999999999999999E-2</v>
      </c>
      <c r="O40" s="8">
        <v>7.0999999999999994E-2</v>
      </c>
      <c r="P40" s="31">
        <v>7.4999999999999997E-2</v>
      </c>
      <c r="Q40" s="31">
        <v>6.8000000000000005E-2</v>
      </c>
      <c r="R40" s="39">
        <v>6.4000000000000001E-2</v>
      </c>
      <c r="S40" s="7">
        <v>7.0000000000000007E-2</v>
      </c>
      <c r="T40" s="7">
        <v>8.1000000000000003E-2</v>
      </c>
      <c r="U40" s="8">
        <v>7.2999999999999995E-2</v>
      </c>
      <c r="V40" s="8">
        <v>6.8000000000000005E-2</v>
      </c>
      <c r="W40" s="8">
        <v>6.7000000000000004E-2</v>
      </c>
      <c r="X40" s="8">
        <v>6.7000000000000004E-2</v>
      </c>
      <c r="Y40" s="8">
        <v>6.7000000000000004E-2</v>
      </c>
      <c r="Z40" s="48">
        <v>6.6000000000000003E-2</v>
      </c>
      <c r="AA40" s="48">
        <v>6.9000000000000006E-2</v>
      </c>
    </row>
    <row r="41" spans="1:27" x14ac:dyDescent="0.25">
      <c r="A41" s="55"/>
      <c r="B41" s="1" t="s">
        <v>57</v>
      </c>
      <c r="C41" s="1" t="s">
        <v>69</v>
      </c>
      <c r="D41" s="17" t="s">
        <v>14</v>
      </c>
      <c r="E41" s="7" t="s">
        <v>28</v>
      </c>
      <c r="F41" s="7" t="s">
        <v>16</v>
      </c>
      <c r="G41" s="10">
        <f t="shared" si="5"/>
        <v>17</v>
      </c>
      <c r="H41" s="10">
        <f t="shared" si="1"/>
        <v>1E-3</v>
      </c>
      <c r="I41" s="10">
        <f t="shared" si="4"/>
        <v>1.9E-2</v>
      </c>
      <c r="J41" s="10">
        <f t="shared" si="3"/>
        <v>3.4000000000000002E-2</v>
      </c>
      <c r="K41" s="8">
        <v>0.02</v>
      </c>
      <c r="L41" s="7">
        <v>1.7000000000000001E-2</v>
      </c>
      <c r="M41" s="7">
        <v>1.9E-2</v>
      </c>
      <c r="N41" s="7">
        <v>1.7999999999999999E-2</v>
      </c>
      <c r="O41" s="8">
        <v>1.7999999999999999E-2</v>
      </c>
      <c r="P41" s="31">
        <v>1.9E-2</v>
      </c>
      <c r="Q41" s="31">
        <v>1E-3</v>
      </c>
      <c r="R41" s="39">
        <v>1.7999999999999999E-2</v>
      </c>
      <c r="S41" s="7">
        <v>1.9E-2</v>
      </c>
      <c r="T41" s="7">
        <v>2.5999999999999999E-2</v>
      </c>
      <c r="U41" s="8">
        <v>2.4E-2</v>
      </c>
      <c r="V41" s="8">
        <v>2.7E-2</v>
      </c>
      <c r="W41" s="8">
        <v>2.4E-2</v>
      </c>
      <c r="X41" s="8">
        <v>3.4000000000000002E-2</v>
      </c>
      <c r="Y41" s="8">
        <v>2.3E-2</v>
      </c>
      <c r="Z41" s="48">
        <v>1.9E-2</v>
      </c>
      <c r="AA41" s="48">
        <v>2.1999999999999999E-2</v>
      </c>
    </row>
    <row r="42" spans="1:27" x14ac:dyDescent="0.25">
      <c r="A42" s="55"/>
      <c r="B42" s="1" t="s">
        <v>57</v>
      </c>
      <c r="C42" s="1" t="s">
        <v>69</v>
      </c>
      <c r="D42" s="17" t="s">
        <v>14</v>
      </c>
      <c r="E42" s="7" t="s">
        <v>22</v>
      </c>
      <c r="F42" s="7" t="s">
        <v>16</v>
      </c>
      <c r="G42" s="10">
        <f t="shared" si="5"/>
        <v>17</v>
      </c>
      <c r="H42" s="10">
        <f t="shared" si="1"/>
        <v>1.6E-2</v>
      </c>
      <c r="I42" s="10">
        <f t="shared" si="4"/>
        <v>2.5000000000000001E-2</v>
      </c>
      <c r="J42" s="10">
        <f t="shared" si="3"/>
        <v>4.9000000000000002E-2</v>
      </c>
      <c r="K42" s="8">
        <v>2.1999999999999999E-2</v>
      </c>
      <c r="L42" s="7">
        <v>1.7000000000000001E-2</v>
      </c>
      <c r="M42" s="7">
        <v>2.7E-2</v>
      </c>
      <c r="N42" s="7">
        <v>1.6E-2</v>
      </c>
      <c r="O42" s="8">
        <v>1.7999999999999999E-2</v>
      </c>
      <c r="P42" s="31">
        <v>1.7999999999999999E-2</v>
      </c>
      <c r="Q42" s="31">
        <v>2.1000000000000001E-2</v>
      </c>
      <c r="R42" s="39">
        <v>1.7000000000000001E-2</v>
      </c>
      <c r="S42" s="7">
        <v>1.9E-2</v>
      </c>
      <c r="T42" s="7">
        <v>2.5999999999999999E-2</v>
      </c>
      <c r="U42" s="8">
        <v>2.7E-2</v>
      </c>
      <c r="V42" s="8">
        <v>2.7E-2</v>
      </c>
      <c r="W42" s="8">
        <v>3.7999999999999999E-2</v>
      </c>
      <c r="X42" s="8">
        <v>4.9000000000000002E-2</v>
      </c>
      <c r="Y42" s="8">
        <v>3.5000000000000003E-2</v>
      </c>
      <c r="Z42" s="48">
        <v>2.5000000000000001E-2</v>
      </c>
      <c r="AA42" s="48">
        <v>0.04</v>
      </c>
    </row>
    <row r="43" spans="1:27" x14ac:dyDescent="0.25">
      <c r="A43" s="55"/>
      <c r="B43" s="1" t="s">
        <v>57</v>
      </c>
      <c r="C43" s="1" t="s">
        <v>70</v>
      </c>
      <c r="D43" s="17" t="s">
        <v>14</v>
      </c>
      <c r="E43" s="7" t="s">
        <v>28</v>
      </c>
      <c r="F43" s="7" t="s">
        <v>16</v>
      </c>
      <c r="G43" s="10">
        <f t="shared" si="5"/>
        <v>17</v>
      </c>
      <c r="H43" s="10" t="s">
        <v>140</v>
      </c>
      <c r="I43" s="10" t="s">
        <v>30</v>
      </c>
      <c r="J43" s="10" t="s">
        <v>140</v>
      </c>
      <c r="K43" s="8" t="s">
        <v>45</v>
      </c>
      <c r="L43" s="8" t="s">
        <v>45</v>
      </c>
      <c r="M43" s="7" t="s">
        <v>45</v>
      </c>
      <c r="N43" s="7" t="s">
        <v>45</v>
      </c>
      <c r="O43" s="8" t="s">
        <v>45</v>
      </c>
      <c r="P43" s="30" t="s">
        <v>45</v>
      </c>
      <c r="Q43" s="33" t="s">
        <v>45</v>
      </c>
      <c r="R43" s="36" t="s">
        <v>45</v>
      </c>
      <c r="S43" s="7" t="s">
        <v>45</v>
      </c>
      <c r="T43" s="7" t="s">
        <v>45</v>
      </c>
      <c r="U43" s="8" t="s">
        <v>140</v>
      </c>
      <c r="V43" s="8" t="s">
        <v>45</v>
      </c>
      <c r="W43" s="8" t="s">
        <v>140</v>
      </c>
      <c r="X43" s="8" t="s">
        <v>140</v>
      </c>
      <c r="Y43" s="8" t="s">
        <v>140</v>
      </c>
      <c r="Z43" s="49" t="s">
        <v>140</v>
      </c>
      <c r="AA43" s="49" t="s">
        <v>140</v>
      </c>
    </row>
    <row r="44" spans="1:27" x14ac:dyDescent="0.25">
      <c r="A44" s="55"/>
      <c r="B44" s="1" t="s">
        <v>57</v>
      </c>
      <c r="C44" s="1" t="s">
        <v>70</v>
      </c>
      <c r="D44" s="17" t="s">
        <v>14</v>
      </c>
      <c r="E44" s="7" t="s">
        <v>22</v>
      </c>
      <c r="F44" s="7" t="s">
        <v>16</v>
      </c>
      <c r="G44" s="10">
        <f t="shared" si="5"/>
        <v>17</v>
      </c>
      <c r="H44" s="10" t="s">
        <v>140</v>
      </c>
      <c r="I44" s="10" t="s">
        <v>30</v>
      </c>
      <c r="J44" s="10" t="s">
        <v>140</v>
      </c>
      <c r="K44" s="8" t="s">
        <v>45</v>
      </c>
      <c r="L44" s="8" t="s">
        <v>45</v>
      </c>
      <c r="M44" s="7" t="s">
        <v>45</v>
      </c>
      <c r="N44" s="7" t="s">
        <v>45</v>
      </c>
      <c r="O44" s="8" t="s">
        <v>45</v>
      </c>
      <c r="P44" s="30" t="s">
        <v>45</v>
      </c>
      <c r="Q44" s="33" t="s">
        <v>45</v>
      </c>
      <c r="R44" s="36" t="s">
        <v>45</v>
      </c>
      <c r="S44" s="7" t="s">
        <v>45</v>
      </c>
      <c r="T44" s="7" t="s">
        <v>45</v>
      </c>
      <c r="U44" s="8" t="s">
        <v>140</v>
      </c>
      <c r="V44" s="8" t="s">
        <v>45</v>
      </c>
      <c r="W44" s="8" t="s">
        <v>140</v>
      </c>
      <c r="X44" s="8" t="s">
        <v>140</v>
      </c>
      <c r="Y44" s="8" t="s">
        <v>140</v>
      </c>
      <c r="Z44" s="49" t="s">
        <v>140</v>
      </c>
      <c r="AA44" s="49" t="s">
        <v>140</v>
      </c>
    </row>
    <row r="45" spans="1:27" x14ac:dyDescent="0.25">
      <c r="A45" s="55"/>
      <c r="B45" s="1" t="s">
        <v>57</v>
      </c>
      <c r="C45" s="1" t="s">
        <v>71</v>
      </c>
      <c r="D45" s="17" t="s">
        <v>14</v>
      </c>
      <c r="E45" s="7" t="s">
        <v>28</v>
      </c>
      <c r="F45" s="7" t="s">
        <v>16</v>
      </c>
      <c r="G45" s="10">
        <f t="shared" si="5"/>
        <v>17</v>
      </c>
      <c r="H45" s="10" t="s">
        <v>141</v>
      </c>
      <c r="I45" s="10" t="s">
        <v>30</v>
      </c>
      <c r="J45" s="10" t="s">
        <v>141</v>
      </c>
      <c r="K45" s="8" t="s">
        <v>59</v>
      </c>
      <c r="L45" s="8" t="s">
        <v>59</v>
      </c>
      <c r="M45" s="7" t="s">
        <v>59</v>
      </c>
      <c r="N45" s="7" t="s">
        <v>59</v>
      </c>
      <c r="O45" s="8" t="s">
        <v>59</v>
      </c>
      <c r="P45" s="30" t="s">
        <v>59</v>
      </c>
      <c r="Q45" s="30" t="s">
        <v>59</v>
      </c>
      <c r="R45" s="37" t="s">
        <v>59</v>
      </c>
      <c r="S45" s="7" t="s">
        <v>59</v>
      </c>
      <c r="T45" s="7" t="s">
        <v>59</v>
      </c>
      <c r="U45" s="8" t="s">
        <v>141</v>
      </c>
      <c r="V45" s="8" t="s">
        <v>59</v>
      </c>
      <c r="W45" s="8" t="s">
        <v>141</v>
      </c>
      <c r="X45" s="8" t="s">
        <v>141</v>
      </c>
      <c r="Y45" s="8" t="s">
        <v>141</v>
      </c>
      <c r="Z45" s="49" t="s">
        <v>141</v>
      </c>
      <c r="AA45" s="49" t="s">
        <v>141</v>
      </c>
    </row>
    <row r="46" spans="1:27" x14ac:dyDescent="0.25">
      <c r="A46" s="55"/>
      <c r="B46" s="1" t="s">
        <v>57</v>
      </c>
      <c r="C46" s="1" t="s">
        <v>71</v>
      </c>
      <c r="D46" s="17" t="s">
        <v>14</v>
      </c>
      <c r="E46" s="7" t="s">
        <v>22</v>
      </c>
      <c r="F46" s="7" t="s">
        <v>16</v>
      </c>
      <c r="G46" s="10">
        <f t="shared" si="5"/>
        <v>17</v>
      </c>
      <c r="H46" s="10" t="s">
        <v>141</v>
      </c>
      <c r="I46" s="10" t="s">
        <v>30</v>
      </c>
      <c r="J46" s="10" t="s">
        <v>141</v>
      </c>
      <c r="K46" s="8" t="s">
        <v>59</v>
      </c>
      <c r="L46" s="8" t="s">
        <v>59</v>
      </c>
      <c r="M46" s="7" t="s">
        <v>59</v>
      </c>
      <c r="N46" s="7" t="s">
        <v>59</v>
      </c>
      <c r="O46" s="8" t="s">
        <v>59</v>
      </c>
      <c r="P46" s="30" t="s">
        <v>59</v>
      </c>
      <c r="Q46" s="30" t="s">
        <v>59</v>
      </c>
      <c r="R46" s="37" t="s">
        <v>59</v>
      </c>
      <c r="S46" s="7" t="s">
        <v>59</v>
      </c>
      <c r="T46" s="7" t="s">
        <v>59</v>
      </c>
      <c r="U46" s="8" t="s">
        <v>141</v>
      </c>
      <c r="V46" s="8" t="s">
        <v>59</v>
      </c>
      <c r="W46" s="8" t="s">
        <v>141</v>
      </c>
      <c r="X46" s="8" t="s">
        <v>141</v>
      </c>
      <c r="Y46" s="8" t="s">
        <v>141</v>
      </c>
      <c r="Z46" s="49" t="s">
        <v>141</v>
      </c>
      <c r="AA46" s="49" t="s">
        <v>141</v>
      </c>
    </row>
    <row r="47" spans="1:27" x14ac:dyDescent="0.25">
      <c r="A47" s="55"/>
      <c r="B47" s="1" t="s">
        <v>57</v>
      </c>
      <c r="C47" s="1" t="s">
        <v>72</v>
      </c>
      <c r="D47" s="17" t="s">
        <v>14</v>
      </c>
      <c r="E47" s="7" t="s">
        <v>28</v>
      </c>
      <c r="F47" s="7" t="s">
        <v>16</v>
      </c>
      <c r="G47" s="10">
        <f t="shared" si="5"/>
        <v>17</v>
      </c>
      <c r="H47" s="10">
        <f t="shared" si="1"/>
        <v>0.67400000000000004</v>
      </c>
      <c r="I47" s="10">
        <f t="shared" si="4"/>
        <v>0.76400000000000001</v>
      </c>
      <c r="J47" s="10">
        <f t="shared" si="3"/>
        <v>0.90500000000000003</v>
      </c>
      <c r="K47" s="8">
        <v>0.75</v>
      </c>
      <c r="L47" s="7">
        <v>0.753</v>
      </c>
      <c r="M47" s="7">
        <v>0.747</v>
      </c>
      <c r="N47" s="7">
        <v>0.80400000000000005</v>
      </c>
      <c r="O47" s="8">
        <v>0.85799999999999998</v>
      </c>
      <c r="P47" s="31">
        <v>0.76400000000000001</v>
      </c>
      <c r="Q47" s="31">
        <v>0.69199999999999995</v>
      </c>
      <c r="R47" s="39">
        <v>0.78800000000000003</v>
      </c>
      <c r="S47" s="7">
        <v>0.78100000000000003</v>
      </c>
      <c r="T47" s="7">
        <v>0.90500000000000003</v>
      </c>
      <c r="U47" s="8">
        <v>0.75800000000000001</v>
      </c>
      <c r="V47" s="8">
        <v>0.77</v>
      </c>
      <c r="W47" s="8">
        <v>0.67400000000000004</v>
      </c>
      <c r="X47" s="8">
        <v>0.73899999999999999</v>
      </c>
      <c r="Y47" s="8">
        <v>0.78100000000000003</v>
      </c>
      <c r="Z47" s="48">
        <v>0.77400000000000002</v>
      </c>
      <c r="AA47" s="48">
        <v>0.68899999999999995</v>
      </c>
    </row>
    <row r="48" spans="1:27" x14ac:dyDescent="0.25">
      <c r="A48" s="55"/>
      <c r="B48" s="1" t="s">
        <v>57</v>
      </c>
      <c r="C48" s="1" t="s">
        <v>72</v>
      </c>
      <c r="D48" s="17" t="s">
        <v>14</v>
      </c>
      <c r="E48" s="7" t="s">
        <v>22</v>
      </c>
      <c r="F48" s="7" t="s">
        <v>16</v>
      </c>
      <c r="G48" s="10">
        <f t="shared" si="5"/>
        <v>17</v>
      </c>
      <c r="H48" s="10">
        <f t="shared" si="1"/>
        <v>0.74</v>
      </c>
      <c r="I48" s="10">
        <f t="shared" si="4"/>
        <v>0.79700000000000004</v>
      </c>
      <c r="J48" s="10">
        <f t="shared" si="3"/>
        <v>0.878</v>
      </c>
      <c r="K48" s="8">
        <v>0.79200000000000004</v>
      </c>
      <c r="L48" s="7">
        <v>0.77600000000000002</v>
      </c>
      <c r="M48" s="7">
        <v>0.81899999999999995</v>
      </c>
      <c r="N48" s="7">
        <v>0.76500000000000001</v>
      </c>
      <c r="O48" s="8">
        <v>0.86099999999999999</v>
      </c>
      <c r="P48" s="31">
        <v>0.79700000000000004</v>
      </c>
      <c r="Q48" s="31">
        <v>0.80200000000000005</v>
      </c>
      <c r="R48" s="39">
        <v>0.878</v>
      </c>
      <c r="S48" s="7">
        <v>0.79700000000000004</v>
      </c>
      <c r="T48" s="7">
        <v>0.877</v>
      </c>
      <c r="U48" s="8">
        <v>0.76600000000000001</v>
      </c>
      <c r="V48" s="8">
        <v>0.755</v>
      </c>
      <c r="W48" s="8">
        <v>0.79200000000000004</v>
      </c>
      <c r="X48" s="8">
        <v>0.74</v>
      </c>
      <c r="Y48" s="8">
        <v>0.80500000000000005</v>
      </c>
      <c r="Z48" s="48">
        <v>0.81</v>
      </c>
      <c r="AA48" s="48">
        <v>0.85499999999999998</v>
      </c>
    </row>
    <row r="49" spans="1:27" x14ac:dyDescent="0.25">
      <c r="A49" s="55"/>
      <c r="B49" s="1" t="s">
        <v>57</v>
      </c>
      <c r="C49" s="1" t="s">
        <v>73</v>
      </c>
      <c r="D49" s="17" t="s">
        <v>14</v>
      </c>
      <c r="E49" s="7" t="s">
        <v>28</v>
      </c>
      <c r="F49" s="7" t="s">
        <v>16</v>
      </c>
      <c r="G49" s="10">
        <f t="shared" si="5"/>
        <v>17</v>
      </c>
      <c r="H49" s="10">
        <f t="shared" si="1"/>
        <v>6.0000000000000001E-3</v>
      </c>
      <c r="I49" s="10">
        <f t="shared" si="4"/>
        <v>1.9E-2</v>
      </c>
      <c r="J49" s="10">
        <f t="shared" si="3"/>
        <v>4.2000000000000003E-2</v>
      </c>
      <c r="K49" s="14">
        <v>7.0000000000000001E-3</v>
      </c>
      <c r="L49" s="8">
        <v>3.5000000000000003E-2</v>
      </c>
      <c r="M49" s="7">
        <v>3.3000000000000002E-2</v>
      </c>
      <c r="N49" s="7">
        <v>1.2E-2</v>
      </c>
      <c r="O49" s="8">
        <v>6.0000000000000001E-3</v>
      </c>
      <c r="P49" s="31">
        <v>1.7999999999999999E-2</v>
      </c>
      <c r="Q49" s="31" t="s">
        <v>74</v>
      </c>
      <c r="R49" s="39">
        <v>1.6E-2</v>
      </c>
      <c r="S49" s="7">
        <v>1.4E-2</v>
      </c>
      <c r="T49" s="7">
        <v>1.9E-2</v>
      </c>
      <c r="U49" s="8">
        <v>2.1999999999999999E-2</v>
      </c>
      <c r="V49" s="8">
        <v>7.0000000000000001E-3</v>
      </c>
      <c r="W49" s="8">
        <v>2.7E-2</v>
      </c>
      <c r="X49" s="8">
        <v>3.3000000000000002E-2</v>
      </c>
      <c r="Y49" s="8">
        <v>1.9E-2</v>
      </c>
      <c r="Z49" s="48">
        <v>3.9E-2</v>
      </c>
      <c r="AA49" s="48">
        <v>4.2000000000000003E-2</v>
      </c>
    </row>
    <row r="50" spans="1:27" x14ac:dyDescent="0.25">
      <c r="A50" s="55"/>
      <c r="B50" s="1" t="s">
        <v>57</v>
      </c>
      <c r="C50" s="1" t="s">
        <v>73</v>
      </c>
      <c r="D50" s="17" t="s">
        <v>14</v>
      </c>
      <c r="E50" s="7" t="s">
        <v>22</v>
      </c>
      <c r="F50" s="7" t="s">
        <v>16</v>
      </c>
      <c r="G50" s="10">
        <f t="shared" si="5"/>
        <v>17</v>
      </c>
      <c r="H50" s="10">
        <f t="shared" si="1"/>
        <v>6.0000000000000001E-3</v>
      </c>
      <c r="I50" s="10">
        <f t="shared" si="4"/>
        <v>3.5999999999999997E-2</v>
      </c>
      <c r="J50" s="10">
        <f t="shared" si="3"/>
        <v>6.9000000000000006E-2</v>
      </c>
      <c r="K50" s="14">
        <v>4.4999999999999998E-2</v>
      </c>
      <c r="L50" s="8">
        <v>5.3999999999999999E-2</v>
      </c>
      <c r="M50" s="7">
        <v>6.2E-2</v>
      </c>
      <c r="N50" s="7">
        <v>0.01</v>
      </c>
      <c r="O50" s="8">
        <v>1.6E-2</v>
      </c>
      <c r="P50" s="31">
        <v>6.0000000000000001E-3</v>
      </c>
      <c r="Q50" s="31">
        <v>6.3E-2</v>
      </c>
      <c r="R50" s="39">
        <v>4.5999999999999999E-2</v>
      </c>
      <c r="S50" s="7">
        <v>1.4E-2</v>
      </c>
      <c r="T50" s="7">
        <v>2.1000000000000001E-2</v>
      </c>
      <c r="U50" s="8">
        <v>2.8000000000000001E-2</v>
      </c>
      <c r="V50" s="8">
        <v>0.01</v>
      </c>
      <c r="W50" s="8">
        <v>3.5999999999999997E-2</v>
      </c>
      <c r="X50" s="8">
        <v>4.2000000000000003E-2</v>
      </c>
      <c r="Y50" s="8">
        <v>2.5999999999999999E-2</v>
      </c>
      <c r="Z50" s="48">
        <v>6.9000000000000006E-2</v>
      </c>
      <c r="AA50" s="48">
        <v>0.06</v>
      </c>
    </row>
    <row r="51" spans="1:27" x14ac:dyDescent="0.25">
      <c r="A51" s="56" t="s">
        <v>75</v>
      </c>
      <c r="B51" s="1" t="s">
        <v>76</v>
      </c>
      <c r="C51" s="1" t="s">
        <v>77</v>
      </c>
      <c r="D51" s="16" t="s">
        <v>14</v>
      </c>
      <c r="E51" s="7" t="s">
        <v>15</v>
      </c>
      <c r="F51" s="7" t="s">
        <v>78</v>
      </c>
      <c r="G51" s="10">
        <f t="shared" si="5"/>
        <v>17</v>
      </c>
      <c r="H51" s="10" t="s">
        <v>79</v>
      </c>
      <c r="I51" s="10" t="s">
        <v>30</v>
      </c>
      <c r="J51" s="10" t="s">
        <v>79</v>
      </c>
      <c r="K51" s="14" t="s">
        <v>79</v>
      </c>
      <c r="L51" s="7" t="s">
        <v>79</v>
      </c>
      <c r="M51" s="7" t="s">
        <v>79</v>
      </c>
      <c r="N51" s="7" t="s">
        <v>79</v>
      </c>
      <c r="O51" s="8" t="s">
        <v>79</v>
      </c>
      <c r="P51" s="30" t="s">
        <v>79</v>
      </c>
      <c r="Q51" s="30" t="s">
        <v>79</v>
      </c>
      <c r="R51" s="37" t="s">
        <v>79</v>
      </c>
      <c r="S51" s="7" t="s">
        <v>79</v>
      </c>
      <c r="T51" s="7" t="s">
        <v>79</v>
      </c>
      <c r="U51" s="8" t="s">
        <v>142</v>
      </c>
      <c r="V51" s="8" t="s">
        <v>79</v>
      </c>
      <c r="W51" s="8" t="s">
        <v>142</v>
      </c>
      <c r="X51" s="8" t="s">
        <v>142</v>
      </c>
      <c r="Y51" s="8" t="s">
        <v>142</v>
      </c>
      <c r="Z51" s="49" t="s">
        <v>142</v>
      </c>
      <c r="AA51" s="49" t="s">
        <v>142</v>
      </c>
    </row>
    <row r="52" spans="1:27" x14ac:dyDescent="0.25">
      <c r="A52" s="57"/>
      <c r="B52" s="1" t="s">
        <v>76</v>
      </c>
      <c r="C52" s="1" t="s">
        <v>80</v>
      </c>
      <c r="D52" s="16" t="s">
        <v>14</v>
      </c>
      <c r="E52" s="7" t="s">
        <v>15</v>
      </c>
      <c r="F52" s="7" t="s">
        <v>78</v>
      </c>
      <c r="G52" s="10">
        <f t="shared" si="5"/>
        <v>17</v>
      </c>
      <c r="H52" s="10" t="s">
        <v>79</v>
      </c>
      <c r="I52" s="10">
        <f t="shared" si="4"/>
        <v>4</v>
      </c>
      <c r="J52" s="10">
        <f t="shared" si="3"/>
        <v>16</v>
      </c>
      <c r="K52" s="14" t="s">
        <v>79</v>
      </c>
      <c r="L52" s="7">
        <v>1</v>
      </c>
      <c r="M52" s="7">
        <v>1</v>
      </c>
      <c r="N52" s="7">
        <v>6</v>
      </c>
      <c r="O52" s="8">
        <v>16</v>
      </c>
      <c r="P52" s="33">
        <v>9</v>
      </c>
      <c r="Q52" s="30" t="s">
        <v>79</v>
      </c>
      <c r="R52" s="37" t="s">
        <v>79</v>
      </c>
      <c r="S52" s="7">
        <v>3</v>
      </c>
      <c r="T52" s="7">
        <v>5</v>
      </c>
      <c r="U52" s="8">
        <v>4</v>
      </c>
      <c r="V52" s="8">
        <v>4</v>
      </c>
      <c r="W52" s="8">
        <v>7</v>
      </c>
      <c r="X52" s="8">
        <v>9</v>
      </c>
      <c r="Y52" s="8">
        <v>3</v>
      </c>
      <c r="Z52" s="48">
        <v>3</v>
      </c>
      <c r="AA52" s="48">
        <v>3</v>
      </c>
    </row>
    <row r="53" spans="1:27" x14ac:dyDescent="0.25">
      <c r="A53" s="57"/>
      <c r="B53" s="1" t="s">
        <v>76</v>
      </c>
      <c r="C53" s="1" t="s">
        <v>81</v>
      </c>
      <c r="D53" s="16" t="s">
        <v>14</v>
      </c>
      <c r="E53" s="7" t="s">
        <v>15</v>
      </c>
      <c r="F53" s="7" t="s">
        <v>78</v>
      </c>
      <c r="G53" s="10">
        <f t="shared" si="5"/>
        <v>17</v>
      </c>
      <c r="H53" s="10" t="s">
        <v>79</v>
      </c>
      <c r="I53" s="10" t="s">
        <v>30</v>
      </c>
      <c r="J53" s="10" t="s">
        <v>79</v>
      </c>
      <c r="K53" s="14" t="s">
        <v>79</v>
      </c>
      <c r="L53" s="7" t="s">
        <v>79</v>
      </c>
      <c r="M53" s="7" t="s">
        <v>79</v>
      </c>
      <c r="N53" s="7" t="s">
        <v>79</v>
      </c>
      <c r="O53" s="8" t="s">
        <v>79</v>
      </c>
      <c r="P53" s="30" t="s">
        <v>79</v>
      </c>
      <c r="Q53" s="30" t="s">
        <v>79</v>
      </c>
      <c r="R53" s="37" t="s">
        <v>79</v>
      </c>
      <c r="S53" s="7" t="s">
        <v>79</v>
      </c>
      <c r="T53" s="7" t="s">
        <v>79</v>
      </c>
      <c r="U53" s="8" t="s">
        <v>142</v>
      </c>
      <c r="V53" s="8" t="s">
        <v>79</v>
      </c>
      <c r="W53" s="8" t="s">
        <v>142</v>
      </c>
      <c r="X53" s="8" t="s">
        <v>142</v>
      </c>
      <c r="Y53" s="8" t="s">
        <v>142</v>
      </c>
      <c r="Z53" s="49" t="s">
        <v>142</v>
      </c>
      <c r="AA53" s="49" t="s">
        <v>142</v>
      </c>
    </row>
    <row r="54" spans="1:27" x14ac:dyDescent="0.25">
      <c r="A54" s="58" t="s">
        <v>82</v>
      </c>
      <c r="B54" s="1" t="s">
        <v>83</v>
      </c>
      <c r="C54" s="1" t="s">
        <v>84</v>
      </c>
      <c r="D54" s="17" t="s">
        <v>14</v>
      </c>
      <c r="E54" s="7" t="s">
        <v>15</v>
      </c>
      <c r="F54" s="7" t="s">
        <v>78</v>
      </c>
      <c r="G54" s="10">
        <f t="shared" si="5"/>
        <v>17</v>
      </c>
      <c r="H54" s="10" t="s">
        <v>85</v>
      </c>
      <c r="I54" s="10" t="s">
        <v>30</v>
      </c>
      <c r="J54" s="10" t="s">
        <v>85</v>
      </c>
      <c r="K54" s="14" t="s">
        <v>85</v>
      </c>
      <c r="L54" s="14" t="s">
        <v>85</v>
      </c>
      <c r="M54" s="7" t="s">
        <v>85</v>
      </c>
      <c r="N54" s="7" t="s">
        <v>85</v>
      </c>
      <c r="O54" s="8" t="s">
        <v>85</v>
      </c>
      <c r="P54" s="30" t="s">
        <v>85</v>
      </c>
      <c r="Q54" s="33" t="s">
        <v>85</v>
      </c>
      <c r="R54" s="36" t="s">
        <v>85</v>
      </c>
      <c r="S54" s="7" t="s">
        <v>85</v>
      </c>
      <c r="T54" s="7" t="s">
        <v>85</v>
      </c>
      <c r="U54" s="8" t="s">
        <v>143</v>
      </c>
      <c r="V54" s="8" t="s">
        <v>85</v>
      </c>
      <c r="W54" s="8" t="s">
        <v>143</v>
      </c>
      <c r="X54" s="8" t="s">
        <v>143</v>
      </c>
      <c r="Y54" s="8" t="s">
        <v>143</v>
      </c>
      <c r="Z54" s="49" t="s">
        <v>143</v>
      </c>
      <c r="AA54" s="49" t="s">
        <v>143</v>
      </c>
    </row>
    <row r="55" spans="1:27" x14ac:dyDescent="0.25">
      <c r="A55" s="59"/>
      <c r="B55" s="1" t="s">
        <v>83</v>
      </c>
      <c r="C55" s="1" t="s">
        <v>86</v>
      </c>
      <c r="D55" s="17" t="s">
        <v>14</v>
      </c>
      <c r="E55" s="7" t="s">
        <v>15</v>
      </c>
      <c r="F55" s="7" t="s">
        <v>78</v>
      </c>
      <c r="G55" s="10">
        <f t="shared" si="5"/>
        <v>17</v>
      </c>
      <c r="H55" s="10" t="s">
        <v>85</v>
      </c>
      <c r="I55" s="10" t="s">
        <v>30</v>
      </c>
      <c r="J55" s="10" t="s">
        <v>85</v>
      </c>
      <c r="K55" s="14" t="s">
        <v>85</v>
      </c>
      <c r="L55" s="14" t="s">
        <v>85</v>
      </c>
      <c r="M55" s="7" t="s">
        <v>85</v>
      </c>
      <c r="N55" s="7" t="s">
        <v>85</v>
      </c>
      <c r="O55" s="8" t="s">
        <v>85</v>
      </c>
      <c r="P55" s="30" t="s">
        <v>85</v>
      </c>
      <c r="Q55" s="33" t="s">
        <v>85</v>
      </c>
      <c r="R55" s="36" t="s">
        <v>85</v>
      </c>
      <c r="S55" s="7" t="s">
        <v>85</v>
      </c>
      <c r="T55" s="7" t="s">
        <v>85</v>
      </c>
      <c r="U55" s="8" t="s">
        <v>143</v>
      </c>
      <c r="V55" s="8" t="s">
        <v>85</v>
      </c>
      <c r="W55" s="8" t="s">
        <v>143</v>
      </c>
      <c r="X55" s="8" t="s">
        <v>143</v>
      </c>
      <c r="Y55" s="8" t="s">
        <v>143</v>
      </c>
      <c r="Z55" s="49" t="s">
        <v>143</v>
      </c>
      <c r="AA55" s="49" t="s">
        <v>143</v>
      </c>
    </row>
    <row r="56" spans="1:27" x14ac:dyDescent="0.25">
      <c r="A56" s="59"/>
      <c r="B56" s="1" t="s">
        <v>83</v>
      </c>
      <c r="C56" s="1" t="s">
        <v>87</v>
      </c>
      <c r="D56" s="17" t="s">
        <v>14</v>
      </c>
      <c r="E56" s="7" t="s">
        <v>15</v>
      </c>
      <c r="F56" s="7" t="s">
        <v>78</v>
      </c>
      <c r="G56" s="10">
        <f t="shared" si="5"/>
        <v>17</v>
      </c>
      <c r="H56" s="10" t="s">
        <v>85</v>
      </c>
      <c r="I56" s="10" t="s">
        <v>30</v>
      </c>
      <c r="J56" s="10" t="s">
        <v>85</v>
      </c>
      <c r="K56" s="14" t="s">
        <v>85</v>
      </c>
      <c r="L56" s="14" t="s">
        <v>85</v>
      </c>
      <c r="M56" s="7" t="s">
        <v>85</v>
      </c>
      <c r="N56" s="7" t="s">
        <v>85</v>
      </c>
      <c r="O56" s="8" t="s">
        <v>85</v>
      </c>
      <c r="P56" s="30" t="s">
        <v>85</v>
      </c>
      <c r="Q56" s="30" t="s">
        <v>85</v>
      </c>
      <c r="R56" s="37" t="s">
        <v>85</v>
      </c>
      <c r="S56" s="7" t="s">
        <v>85</v>
      </c>
      <c r="T56" s="7" t="s">
        <v>85</v>
      </c>
      <c r="U56" s="8" t="s">
        <v>143</v>
      </c>
      <c r="V56" s="8" t="s">
        <v>85</v>
      </c>
      <c r="W56" s="8" t="s">
        <v>143</v>
      </c>
      <c r="X56" s="8" t="s">
        <v>143</v>
      </c>
      <c r="Y56" s="8" t="s">
        <v>143</v>
      </c>
      <c r="Z56" s="49" t="s">
        <v>143</v>
      </c>
      <c r="AA56" s="49" t="s">
        <v>143</v>
      </c>
    </row>
    <row r="57" spans="1:27" x14ac:dyDescent="0.25">
      <c r="A57" s="59"/>
      <c r="B57" s="1" t="s">
        <v>83</v>
      </c>
      <c r="C57" s="1" t="s">
        <v>88</v>
      </c>
      <c r="D57" s="17" t="s">
        <v>14</v>
      </c>
      <c r="E57" s="7" t="s">
        <v>15</v>
      </c>
      <c r="F57" s="7" t="s">
        <v>78</v>
      </c>
      <c r="G57" s="10">
        <f t="shared" si="5"/>
        <v>17</v>
      </c>
      <c r="H57" s="10" t="s">
        <v>85</v>
      </c>
      <c r="I57" s="10" t="s">
        <v>30</v>
      </c>
      <c r="J57" s="10" t="s">
        <v>85</v>
      </c>
      <c r="K57" s="14" t="s">
        <v>85</v>
      </c>
      <c r="L57" s="14" t="s">
        <v>85</v>
      </c>
      <c r="M57" s="7" t="s">
        <v>85</v>
      </c>
      <c r="N57" s="7" t="s">
        <v>85</v>
      </c>
      <c r="O57" s="8" t="s">
        <v>85</v>
      </c>
      <c r="P57" s="30" t="s">
        <v>85</v>
      </c>
      <c r="Q57" s="30" t="s">
        <v>85</v>
      </c>
      <c r="R57" s="37" t="s">
        <v>85</v>
      </c>
      <c r="S57" s="7" t="s">
        <v>85</v>
      </c>
      <c r="T57" s="7" t="s">
        <v>85</v>
      </c>
      <c r="U57" s="8" t="s">
        <v>143</v>
      </c>
      <c r="V57" s="8" t="s">
        <v>85</v>
      </c>
      <c r="W57" s="8" t="s">
        <v>143</v>
      </c>
      <c r="X57" s="8" t="s">
        <v>143</v>
      </c>
      <c r="Y57" s="8" t="s">
        <v>143</v>
      </c>
      <c r="Z57" s="49" t="s">
        <v>143</v>
      </c>
      <c r="AA57" s="49" t="s">
        <v>143</v>
      </c>
    </row>
    <row r="58" spans="1:27" x14ac:dyDescent="0.25">
      <c r="A58" s="59"/>
      <c r="B58" s="1" t="s">
        <v>83</v>
      </c>
      <c r="C58" s="1" t="s">
        <v>89</v>
      </c>
      <c r="D58" s="17" t="s">
        <v>14</v>
      </c>
      <c r="E58" s="7" t="s">
        <v>15</v>
      </c>
      <c r="F58" s="7" t="s">
        <v>78</v>
      </c>
      <c r="G58" s="10">
        <f t="shared" si="5"/>
        <v>17</v>
      </c>
      <c r="H58" s="10" t="s">
        <v>85</v>
      </c>
      <c r="I58" s="10" t="s">
        <v>30</v>
      </c>
      <c r="J58" s="10" t="s">
        <v>85</v>
      </c>
      <c r="K58" s="14" t="s">
        <v>85</v>
      </c>
      <c r="L58" s="14" t="s">
        <v>85</v>
      </c>
      <c r="M58" s="7" t="s">
        <v>85</v>
      </c>
      <c r="N58" s="7" t="s">
        <v>85</v>
      </c>
      <c r="O58" s="8" t="s">
        <v>85</v>
      </c>
      <c r="P58" s="29" t="s">
        <v>85</v>
      </c>
      <c r="Q58" s="30" t="s">
        <v>85</v>
      </c>
      <c r="R58" s="37" t="s">
        <v>85</v>
      </c>
      <c r="S58" s="7" t="s">
        <v>85</v>
      </c>
      <c r="T58" s="7" t="s">
        <v>85</v>
      </c>
      <c r="U58" s="8" t="s">
        <v>143</v>
      </c>
      <c r="V58" s="8" t="s">
        <v>85</v>
      </c>
      <c r="W58" s="8" t="s">
        <v>143</v>
      </c>
      <c r="X58" s="8" t="s">
        <v>143</v>
      </c>
      <c r="Y58" s="8" t="s">
        <v>143</v>
      </c>
      <c r="Z58" s="49" t="s">
        <v>143</v>
      </c>
      <c r="AA58" s="49" t="s">
        <v>143</v>
      </c>
    </row>
    <row r="59" spans="1:27" x14ac:dyDescent="0.25">
      <c r="A59" s="59"/>
      <c r="B59" s="1" t="s">
        <v>83</v>
      </c>
      <c r="C59" s="1" t="s">
        <v>90</v>
      </c>
      <c r="D59" s="17" t="s">
        <v>91</v>
      </c>
      <c r="E59" s="7" t="s">
        <v>15</v>
      </c>
      <c r="F59" s="7" t="s">
        <v>78</v>
      </c>
      <c r="G59" s="10">
        <f t="shared" si="5"/>
        <v>17</v>
      </c>
      <c r="H59" s="10" t="s">
        <v>92</v>
      </c>
      <c r="I59" s="10" t="s">
        <v>30</v>
      </c>
      <c r="J59" s="10" t="s">
        <v>92</v>
      </c>
      <c r="K59" s="14" t="s">
        <v>92</v>
      </c>
      <c r="L59" s="14" t="s">
        <v>92</v>
      </c>
      <c r="M59" s="7" t="s">
        <v>92</v>
      </c>
      <c r="N59" s="7" t="s">
        <v>92</v>
      </c>
      <c r="O59" s="8" t="s">
        <v>92</v>
      </c>
      <c r="P59" s="30" t="s">
        <v>92</v>
      </c>
      <c r="Q59" s="30" t="s">
        <v>92</v>
      </c>
      <c r="R59" s="37" t="s">
        <v>92</v>
      </c>
      <c r="S59" s="7" t="s">
        <v>92</v>
      </c>
      <c r="T59" s="7" t="s">
        <v>92</v>
      </c>
      <c r="U59" s="8" t="s">
        <v>144</v>
      </c>
      <c r="V59" s="8" t="s">
        <v>92</v>
      </c>
      <c r="W59" s="8" t="s">
        <v>144</v>
      </c>
      <c r="X59" s="8" t="s">
        <v>144</v>
      </c>
      <c r="Y59" s="8" t="s">
        <v>144</v>
      </c>
      <c r="Z59" s="49" t="s">
        <v>144</v>
      </c>
      <c r="AA59" s="49" t="s">
        <v>144</v>
      </c>
    </row>
    <row r="60" spans="1:27" x14ac:dyDescent="0.25">
      <c r="A60" s="59"/>
      <c r="B60" s="1" t="s">
        <v>93</v>
      </c>
      <c r="C60" s="1" t="s">
        <v>94</v>
      </c>
      <c r="D60" s="17" t="s">
        <v>14</v>
      </c>
      <c r="E60" s="7" t="s">
        <v>15</v>
      </c>
      <c r="F60" s="7" t="s">
        <v>78</v>
      </c>
      <c r="G60" s="10">
        <f t="shared" si="5"/>
        <v>17</v>
      </c>
      <c r="H60" s="10" t="s">
        <v>92</v>
      </c>
      <c r="I60" s="10" t="s">
        <v>30</v>
      </c>
      <c r="J60" s="10" t="s">
        <v>92</v>
      </c>
      <c r="K60" s="14" t="s">
        <v>92</v>
      </c>
      <c r="L60" s="14" t="s">
        <v>92</v>
      </c>
      <c r="M60" s="7" t="s">
        <v>92</v>
      </c>
      <c r="N60" s="7" t="s">
        <v>92</v>
      </c>
      <c r="O60" s="8" t="s">
        <v>92</v>
      </c>
      <c r="P60" s="30" t="s">
        <v>79</v>
      </c>
      <c r="Q60" s="33" t="s">
        <v>92</v>
      </c>
      <c r="R60" s="36" t="s">
        <v>92</v>
      </c>
      <c r="S60" s="7" t="s">
        <v>92</v>
      </c>
      <c r="T60" s="7" t="s">
        <v>92</v>
      </c>
      <c r="U60" s="8" t="s">
        <v>144</v>
      </c>
      <c r="V60" s="8" t="s">
        <v>92</v>
      </c>
      <c r="W60" s="8" t="s">
        <v>144</v>
      </c>
      <c r="X60" s="8" t="s">
        <v>144</v>
      </c>
      <c r="Y60" s="8" t="s">
        <v>144</v>
      </c>
      <c r="Z60" s="49" t="s">
        <v>144</v>
      </c>
      <c r="AA60" s="49" t="s">
        <v>144</v>
      </c>
    </row>
    <row r="61" spans="1:27" x14ac:dyDescent="0.25">
      <c r="A61" s="59"/>
      <c r="B61" s="1" t="s">
        <v>93</v>
      </c>
      <c r="C61" s="1" t="s">
        <v>95</v>
      </c>
      <c r="D61" s="17" t="s">
        <v>14</v>
      </c>
      <c r="E61" s="7" t="s">
        <v>15</v>
      </c>
      <c r="F61" s="7" t="s">
        <v>78</v>
      </c>
      <c r="G61" s="10">
        <f t="shared" si="5"/>
        <v>17</v>
      </c>
      <c r="H61" s="10" t="s">
        <v>92</v>
      </c>
      <c r="I61" s="10" t="s">
        <v>30</v>
      </c>
      <c r="J61" s="10" t="s">
        <v>92</v>
      </c>
      <c r="K61" s="14" t="s">
        <v>92</v>
      </c>
      <c r="L61" s="14" t="s">
        <v>92</v>
      </c>
      <c r="M61" s="7" t="s">
        <v>92</v>
      </c>
      <c r="N61" s="7" t="s">
        <v>92</v>
      </c>
      <c r="O61" s="8" t="s">
        <v>92</v>
      </c>
      <c r="P61" s="30" t="s">
        <v>92</v>
      </c>
      <c r="Q61" s="33" t="s">
        <v>92</v>
      </c>
      <c r="R61" s="36" t="s">
        <v>92</v>
      </c>
      <c r="S61" s="7" t="s">
        <v>92</v>
      </c>
      <c r="T61" s="7" t="s">
        <v>92</v>
      </c>
      <c r="U61" s="8" t="s">
        <v>144</v>
      </c>
      <c r="V61" s="8" t="s">
        <v>92</v>
      </c>
      <c r="W61" s="8" t="s">
        <v>144</v>
      </c>
      <c r="X61" s="8" t="s">
        <v>144</v>
      </c>
      <c r="Y61" s="8" t="s">
        <v>144</v>
      </c>
      <c r="Z61" s="49" t="s">
        <v>144</v>
      </c>
      <c r="AA61" s="49" t="s">
        <v>144</v>
      </c>
    </row>
    <row r="62" spans="1:27" x14ac:dyDescent="0.25">
      <c r="A62" s="59"/>
      <c r="B62" s="1" t="s">
        <v>93</v>
      </c>
      <c r="C62" s="1" t="s">
        <v>96</v>
      </c>
      <c r="D62" s="17" t="s">
        <v>14</v>
      </c>
      <c r="E62" s="7" t="s">
        <v>15</v>
      </c>
      <c r="F62" s="7" t="s">
        <v>78</v>
      </c>
      <c r="G62" s="10">
        <f t="shared" si="5"/>
        <v>17</v>
      </c>
      <c r="H62" s="10" t="s">
        <v>92</v>
      </c>
      <c r="I62" s="10" t="s">
        <v>30</v>
      </c>
      <c r="J62" s="10" t="s">
        <v>92</v>
      </c>
      <c r="K62" s="14" t="s">
        <v>92</v>
      </c>
      <c r="L62" s="14" t="s">
        <v>92</v>
      </c>
      <c r="M62" s="7" t="s">
        <v>92</v>
      </c>
      <c r="N62" s="7" t="s">
        <v>92</v>
      </c>
      <c r="O62" s="8" t="s">
        <v>92</v>
      </c>
      <c r="P62" s="30" t="s">
        <v>92</v>
      </c>
      <c r="Q62" s="33" t="s">
        <v>92</v>
      </c>
      <c r="R62" s="36" t="s">
        <v>92</v>
      </c>
      <c r="S62" s="7" t="s">
        <v>92</v>
      </c>
      <c r="T62" s="7" t="s">
        <v>92</v>
      </c>
      <c r="U62" s="8" t="s">
        <v>144</v>
      </c>
      <c r="V62" s="8" t="s">
        <v>92</v>
      </c>
      <c r="W62" s="8" t="s">
        <v>144</v>
      </c>
      <c r="X62" s="8" t="s">
        <v>144</v>
      </c>
      <c r="Y62" s="8" t="s">
        <v>144</v>
      </c>
      <c r="Z62" s="49" t="s">
        <v>144</v>
      </c>
      <c r="AA62" s="49" t="s">
        <v>144</v>
      </c>
    </row>
    <row r="63" spans="1:27" x14ac:dyDescent="0.25">
      <c r="A63" s="60" t="s">
        <v>97</v>
      </c>
      <c r="B63" s="1" t="s">
        <v>93</v>
      </c>
      <c r="C63" s="1" t="s">
        <v>98</v>
      </c>
      <c r="D63" s="17" t="s">
        <v>14</v>
      </c>
      <c r="E63" s="7" t="s">
        <v>15</v>
      </c>
      <c r="F63" s="7" t="s">
        <v>78</v>
      </c>
      <c r="G63" s="10">
        <f t="shared" si="5"/>
        <v>17</v>
      </c>
      <c r="H63" s="10" t="s">
        <v>79</v>
      </c>
      <c r="I63" s="10" t="s">
        <v>30</v>
      </c>
      <c r="J63" s="10" t="s">
        <v>79</v>
      </c>
      <c r="K63" s="14" t="s">
        <v>79</v>
      </c>
      <c r="L63" s="14" t="s">
        <v>79</v>
      </c>
      <c r="M63" s="7" t="s">
        <v>79</v>
      </c>
      <c r="N63" s="7" t="s">
        <v>79</v>
      </c>
      <c r="O63" s="8" t="s">
        <v>79</v>
      </c>
      <c r="P63" s="30" t="s">
        <v>79</v>
      </c>
      <c r="Q63" s="33" t="s">
        <v>79</v>
      </c>
      <c r="R63" s="36" t="s">
        <v>79</v>
      </c>
      <c r="S63" s="7" t="s">
        <v>79</v>
      </c>
      <c r="T63" s="7" t="s">
        <v>79</v>
      </c>
      <c r="U63" s="8" t="s">
        <v>142</v>
      </c>
      <c r="V63" s="8" t="s">
        <v>79</v>
      </c>
      <c r="W63" s="8" t="s">
        <v>142</v>
      </c>
      <c r="X63" s="8" t="s">
        <v>142</v>
      </c>
      <c r="Y63" s="8" t="s">
        <v>142</v>
      </c>
      <c r="Z63" s="7" t="s">
        <v>142</v>
      </c>
      <c r="AA63" s="7" t="s">
        <v>142</v>
      </c>
    </row>
    <row r="64" spans="1:27" x14ac:dyDescent="0.25">
      <c r="A64" s="61"/>
      <c r="B64" s="1" t="s">
        <v>93</v>
      </c>
      <c r="C64" s="1" t="s">
        <v>99</v>
      </c>
      <c r="D64" s="17" t="s">
        <v>14</v>
      </c>
      <c r="E64" s="7" t="s">
        <v>15</v>
      </c>
      <c r="F64" s="7" t="s">
        <v>78</v>
      </c>
      <c r="G64" s="10">
        <f t="shared" si="5"/>
        <v>17</v>
      </c>
      <c r="H64" s="10" t="s">
        <v>100</v>
      </c>
      <c r="I64" s="10" t="s">
        <v>30</v>
      </c>
      <c r="J64" s="10" t="s">
        <v>100</v>
      </c>
      <c r="K64" s="14" t="s">
        <v>100</v>
      </c>
      <c r="L64" s="14" t="s">
        <v>100</v>
      </c>
      <c r="M64" s="7" t="s">
        <v>100</v>
      </c>
      <c r="N64" s="7" t="s">
        <v>100</v>
      </c>
      <c r="O64" s="8" t="s">
        <v>100</v>
      </c>
      <c r="P64" s="30" t="s">
        <v>100</v>
      </c>
      <c r="Q64" s="30" t="s">
        <v>100</v>
      </c>
      <c r="R64" s="37" t="s">
        <v>100</v>
      </c>
      <c r="S64" s="7" t="s">
        <v>100</v>
      </c>
      <c r="T64" s="7" t="s">
        <v>100</v>
      </c>
      <c r="U64" s="8" t="s">
        <v>145</v>
      </c>
      <c r="V64" s="8" t="s">
        <v>100</v>
      </c>
      <c r="W64" s="8" t="s">
        <v>145</v>
      </c>
      <c r="X64" s="8" t="s">
        <v>145</v>
      </c>
      <c r="Y64" s="8" t="s">
        <v>145</v>
      </c>
      <c r="Z64" s="49" t="s">
        <v>145</v>
      </c>
      <c r="AA64" s="49" t="s">
        <v>145</v>
      </c>
    </row>
    <row r="65" spans="1:27" x14ac:dyDescent="0.25">
      <c r="A65" s="61"/>
      <c r="B65" s="1" t="s">
        <v>93</v>
      </c>
      <c r="C65" s="1" t="s">
        <v>101</v>
      </c>
      <c r="D65" s="17" t="s">
        <v>14</v>
      </c>
      <c r="E65" s="7" t="s">
        <v>15</v>
      </c>
      <c r="F65" s="7" t="s">
        <v>78</v>
      </c>
      <c r="G65" s="10">
        <f t="shared" si="5"/>
        <v>17</v>
      </c>
      <c r="H65" s="10" t="s">
        <v>100</v>
      </c>
      <c r="I65" s="10" t="s">
        <v>30</v>
      </c>
      <c r="J65" s="10" t="s">
        <v>100</v>
      </c>
      <c r="K65" s="14" t="s">
        <v>100</v>
      </c>
      <c r="L65" s="14" t="s">
        <v>100</v>
      </c>
      <c r="M65" s="7" t="s">
        <v>100</v>
      </c>
      <c r="N65" s="7" t="s">
        <v>100</v>
      </c>
      <c r="O65" s="8" t="s">
        <v>100</v>
      </c>
      <c r="P65" s="30" t="s">
        <v>100</v>
      </c>
      <c r="Q65" s="30" t="s">
        <v>100</v>
      </c>
      <c r="R65" s="37" t="s">
        <v>100</v>
      </c>
      <c r="S65" s="7" t="s">
        <v>100</v>
      </c>
      <c r="T65" s="7" t="s">
        <v>100</v>
      </c>
      <c r="U65" s="8" t="s">
        <v>145</v>
      </c>
      <c r="V65" s="8" t="s">
        <v>100</v>
      </c>
      <c r="W65" s="8" t="s">
        <v>145</v>
      </c>
      <c r="X65" s="8" t="s">
        <v>145</v>
      </c>
      <c r="Y65" s="8" t="s">
        <v>145</v>
      </c>
      <c r="Z65" s="49" t="s">
        <v>145</v>
      </c>
      <c r="AA65" s="49" t="s">
        <v>145</v>
      </c>
    </row>
    <row r="66" spans="1:27" x14ac:dyDescent="0.25">
      <c r="A66" s="61"/>
      <c r="B66" s="1" t="s">
        <v>93</v>
      </c>
      <c r="C66" s="1" t="s">
        <v>102</v>
      </c>
      <c r="D66" s="17" t="s">
        <v>14</v>
      </c>
      <c r="E66" s="7" t="s">
        <v>15</v>
      </c>
      <c r="F66" s="7" t="s">
        <v>78</v>
      </c>
      <c r="G66" s="10">
        <f t="shared" si="5"/>
        <v>17</v>
      </c>
      <c r="H66" s="10" t="s">
        <v>100</v>
      </c>
      <c r="I66" s="10" t="s">
        <v>30</v>
      </c>
      <c r="J66" s="10" t="s">
        <v>100</v>
      </c>
      <c r="K66" s="14" t="s">
        <v>100</v>
      </c>
      <c r="L66" s="14" t="s">
        <v>100</v>
      </c>
      <c r="M66" s="7" t="s">
        <v>100</v>
      </c>
      <c r="N66" s="7" t="s">
        <v>100</v>
      </c>
      <c r="O66" s="8" t="s">
        <v>100</v>
      </c>
      <c r="P66" s="30" t="s">
        <v>100</v>
      </c>
      <c r="Q66" s="30" t="s">
        <v>100</v>
      </c>
      <c r="R66" s="37" t="s">
        <v>100</v>
      </c>
      <c r="S66" s="7" t="s">
        <v>100</v>
      </c>
      <c r="T66" s="7" t="s">
        <v>100</v>
      </c>
      <c r="U66" s="8" t="s">
        <v>145</v>
      </c>
      <c r="V66" s="8" t="s">
        <v>100</v>
      </c>
      <c r="W66" s="8" t="s">
        <v>145</v>
      </c>
      <c r="X66" s="8" t="s">
        <v>145</v>
      </c>
      <c r="Y66" s="8" t="s">
        <v>145</v>
      </c>
      <c r="Z66" s="49" t="s">
        <v>145</v>
      </c>
      <c r="AA66" s="49" t="s">
        <v>145</v>
      </c>
    </row>
    <row r="67" spans="1:27" x14ac:dyDescent="0.25">
      <c r="A67" s="61"/>
      <c r="B67" s="1" t="s">
        <v>93</v>
      </c>
      <c r="C67" s="1" t="s">
        <v>103</v>
      </c>
      <c r="D67" s="17" t="s">
        <v>14</v>
      </c>
      <c r="E67" s="7" t="s">
        <v>15</v>
      </c>
      <c r="F67" s="7" t="s">
        <v>78</v>
      </c>
      <c r="G67" s="10">
        <f t="shared" si="5"/>
        <v>17</v>
      </c>
      <c r="H67" s="10" t="s">
        <v>79</v>
      </c>
      <c r="I67" s="10" t="s">
        <v>30</v>
      </c>
      <c r="J67" s="10" t="s">
        <v>79</v>
      </c>
      <c r="K67" s="14" t="s">
        <v>79</v>
      </c>
      <c r="L67" s="14" t="s">
        <v>79</v>
      </c>
      <c r="M67" s="7" t="s">
        <v>79</v>
      </c>
      <c r="N67" s="7" t="s">
        <v>79</v>
      </c>
      <c r="O67" s="8" t="s">
        <v>79</v>
      </c>
      <c r="P67" s="30" t="s">
        <v>79</v>
      </c>
      <c r="Q67" s="30" t="s">
        <v>79</v>
      </c>
      <c r="R67" s="37" t="s">
        <v>79</v>
      </c>
      <c r="S67" s="7" t="s">
        <v>79</v>
      </c>
      <c r="T67" s="7" t="s">
        <v>79</v>
      </c>
      <c r="U67" s="8" t="s">
        <v>142</v>
      </c>
      <c r="V67" s="8" t="s">
        <v>79</v>
      </c>
      <c r="W67" s="8" t="s">
        <v>142</v>
      </c>
      <c r="X67" s="8" t="s">
        <v>142</v>
      </c>
      <c r="Y67" s="8" t="s">
        <v>142</v>
      </c>
      <c r="Z67" s="49" t="s">
        <v>142</v>
      </c>
      <c r="AA67" s="49" t="s">
        <v>142</v>
      </c>
    </row>
    <row r="68" spans="1:27" x14ac:dyDescent="0.25">
      <c r="A68" s="61"/>
      <c r="B68" s="1" t="s">
        <v>93</v>
      </c>
      <c r="C68" s="1" t="s">
        <v>104</v>
      </c>
      <c r="D68" s="17" t="s">
        <v>14</v>
      </c>
      <c r="E68" s="7" t="s">
        <v>15</v>
      </c>
      <c r="F68" s="7" t="s">
        <v>78</v>
      </c>
      <c r="G68" s="10">
        <f t="shared" ref="G68:G89" si="6">COUNTA(K68:YU68)</f>
        <v>17</v>
      </c>
      <c r="H68" s="10" t="s">
        <v>100</v>
      </c>
      <c r="I68" s="10" t="s">
        <v>30</v>
      </c>
      <c r="J68" s="10" t="s">
        <v>100</v>
      </c>
      <c r="K68" s="14" t="s">
        <v>100</v>
      </c>
      <c r="L68" s="14" t="s">
        <v>100</v>
      </c>
      <c r="M68" s="7" t="s">
        <v>100</v>
      </c>
      <c r="N68" s="7" t="s">
        <v>100</v>
      </c>
      <c r="O68" s="8" t="s">
        <v>100</v>
      </c>
      <c r="P68" s="30" t="s">
        <v>100</v>
      </c>
      <c r="Q68" s="33" t="s">
        <v>100</v>
      </c>
      <c r="R68" s="36" t="s">
        <v>100</v>
      </c>
      <c r="S68" s="7" t="s">
        <v>100</v>
      </c>
      <c r="T68" s="7" t="s">
        <v>100</v>
      </c>
      <c r="U68" s="8" t="s">
        <v>145</v>
      </c>
      <c r="V68" s="8" t="s">
        <v>100</v>
      </c>
      <c r="W68" s="8" t="s">
        <v>145</v>
      </c>
      <c r="X68" s="8" t="s">
        <v>145</v>
      </c>
      <c r="Y68" s="8" t="s">
        <v>145</v>
      </c>
      <c r="Z68" s="49" t="s">
        <v>145</v>
      </c>
      <c r="AA68" s="49" t="s">
        <v>145</v>
      </c>
    </row>
    <row r="69" spans="1:27" x14ac:dyDescent="0.25">
      <c r="A69" s="61"/>
      <c r="B69" s="1" t="s">
        <v>93</v>
      </c>
      <c r="C69" s="1" t="s">
        <v>105</v>
      </c>
      <c r="D69" s="17" t="s">
        <v>14</v>
      </c>
      <c r="E69" s="7" t="s">
        <v>15</v>
      </c>
      <c r="F69" s="7" t="s">
        <v>78</v>
      </c>
      <c r="G69" s="10">
        <f t="shared" si="6"/>
        <v>17</v>
      </c>
      <c r="H69" s="10" t="s">
        <v>100</v>
      </c>
      <c r="I69" s="10" t="s">
        <v>30</v>
      </c>
      <c r="J69" s="10" t="s">
        <v>100</v>
      </c>
      <c r="K69" s="14" t="s">
        <v>100</v>
      </c>
      <c r="L69" s="14" t="s">
        <v>100</v>
      </c>
      <c r="M69" s="7" t="s">
        <v>100</v>
      </c>
      <c r="N69" s="7" t="s">
        <v>100</v>
      </c>
      <c r="O69" s="8" t="s">
        <v>100</v>
      </c>
      <c r="P69" s="30" t="s">
        <v>100</v>
      </c>
      <c r="Q69" s="33" t="s">
        <v>100</v>
      </c>
      <c r="R69" s="36" t="s">
        <v>100</v>
      </c>
      <c r="S69" s="7" t="s">
        <v>100</v>
      </c>
      <c r="T69" s="7" t="s">
        <v>100</v>
      </c>
      <c r="U69" s="8" t="s">
        <v>145</v>
      </c>
      <c r="V69" s="8" t="s">
        <v>100</v>
      </c>
      <c r="W69" s="8" t="s">
        <v>145</v>
      </c>
      <c r="X69" s="8" t="s">
        <v>145</v>
      </c>
      <c r="Y69" s="8" t="s">
        <v>145</v>
      </c>
      <c r="Z69" s="49" t="s">
        <v>145</v>
      </c>
      <c r="AA69" s="49" t="s">
        <v>145</v>
      </c>
    </row>
    <row r="70" spans="1:27" x14ac:dyDescent="0.25">
      <c r="A70" s="62" t="s">
        <v>106</v>
      </c>
      <c r="B70" s="1" t="s">
        <v>107</v>
      </c>
      <c r="C70" s="1" t="s">
        <v>108</v>
      </c>
      <c r="D70" s="17" t="s">
        <v>14</v>
      </c>
      <c r="E70" s="7" t="s">
        <v>15</v>
      </c>
      <c r="F70" s="7" t="s">
        <v>78</v>
      </c>
      <c r="G70" s="10">
        <f t="shared" si="6"/>
        <v>17</v>
      </c>
      <c r="H70" s="10" t="s">
        <v>56</v>
      </c>
      <c r="I70" s="10" t="s">
        <v>30</v>
      </c>
      <c r="J70" s="10" t="s">
        <v>56</v>
      </c>
      <c r="K70" s="14" t="s">
        <v>56</v>
      </c>
      <c r="L70" s="14" t="s">
        <v>56</v>
      </c>
      <c r="M70" s="7" t="s">
        <v>56</v>
      </c>
      <c r="N70" s="7" t="s">
        <v>56</v>
      </c>
      <c r="O70" s="8" t="s">
        <v>56</v>
      </c>
      <c r="P70" s="30" t="s">
        <v>56</v>
      </c>
      <c r="Q70" s="33" t="s">
        <v>56</v>
      </c>
      <c r="R70" s="36" t="s">
        <v>56</v>
      </c>
      <c r="S70" s="7" t="s">
        <v>56</v>
      </c>
      <c r="T70" s="7" t="s">
        <v>56</v>
      </c>
      <c r="U70" s="8" t="s">
        <v>146</v>
      </c>
      <c r="V70" s="8" t="s">
        <v>56</v>
      </c>
      <c r="W70" s="8" t="s">
        <v>146</v>
      </c>
      <c r="X70" s="8" t="s">
        <v>146</v>
      </c>
      <c r="Y70" s="8" t="s">
        <v>146</v>
      </c>
      <c r="Z70" s="49" t="s">
        <v>146</v>
      </c>
      <c r="AA70" s="49" t="s">
        <v>146</v>
      </c>
    </row>
    <row r="71" spans="1:27" x14ac:dyDescent="0.25">
      <c r="A71" s="63"/>
      <c r="B71" s="1" t="s">
        <v>107</v>
      </c>
      <c r="C71" s="1" t="s">
        <v>109</v>
      </c>
      <c r="D71" s="17" t="s">
        <v>14</v>
      </c>
      <c r="E71" s="7" t="s">
        <v>15</v>
      </c>
      <c r="F71" s="7" t="s">
        <v>78</v>
      </c>
      <c r="G71" s="10">
        <f t="shared" si="6"/>
        <v>17</v>
      </c>
      <c r="H71" s="10" t="s">
        <v>56</v>
      </c>
      <c r="I71" s="10" t="s">
        <v>30</v>
      </c>
      <c r="J71" s="10" t="s">
        <v>56</v>
      </c>
      <c r="K71" s="14" t="s">
        <v>56</v>
      </c>
      <c r="L71" s="14" t="s">
        <v>56</v>
      </c>
      <c r="M71" s="7" t="s">
        <v>56</v>
      </c>
      <c r="N71" s="7" t="s">
        <v>56</v>
      </c>
      <c r="O71" s="8" t="s">
        <v>56</v>
      </c>
      <c r="P71" s="30" t="s">
        <v>56</v>
      </c>
      <c r="Q71" s="33" t="s">
        <v>56</v>
      </c>
      <c r="R71" s="36" t="s">
        <v>56</v>
      </c>
      <c r="S71" s="7" t="s">
        <v>56</v>
      </c>
      <c r="T71" s="7" t="s">
        <v>56</v>
      </c>
      <c r="U71" s="8" t="s">
        <v>146</v>
      </c>
      <c r="V71" s="8" t="s">
        <v>56</v>
      </c>
      <c r="W71" s="8" t="s">
        <v>146</v>
      </c>
      <c r="X71" s="8" t="s">
        <v>146</v>
      </c>
      <c r="Y71" s="8" t="s">
        <v>146</v>
      </c>
      <c r="Z71" s="49" t="s">
        <v>146</v>
      </c>
      <c r="AA71" s="49" t="s">
        <v>146</v>
      </c>
    </row>
    <row r="72" spans="1:27" x14ac:dyDescent="0.25">
      <c r="A72" s="63"/>
      <c r="B72" s="1" t="s">
        <v>107</v>
      </c>
      <c r="C72" s="1" t="s">
        <v>110</v>
      </c>
      <c r="D72" s="17" t="s">
        <v>14</v>
      </c>
      <c r="E72" s="7" t="s">
        <v>15</v>
      </c>
      <c r="F72" s="7" t="s">
        <v>78</v>
      </c>
      <c r="G72" s="10">
        <f t="shared" si="6"/>
        <v>17</v>
      </c>
      <c r="H72" s="10" t="s">
        <v>56</v>
      </c>
      <c r="I72" s="10" t="s">
        <v>30</v>
      </c>
      <c r="J72" s="10" t="s">
        <v>56</v>
      </c>
      <c r="K72" s="14" t="s">
        <v>56</v>
      </c>
      <c r="L72" s="14" t="s">
        <v>56</v>
      </c>
      <c r="M72" s="7" t="s">
        <v>56</v>
      </c>
      <c r="N72" s="7" t="s">
        <v>56</v>
      </c>
      <c r="O72" s="8" t="s">
        <v>56</v>
      </c>
      <c r="P72" s="29" t="s">
        <v>56</v>
      </c>
      <c r="Q72" s="30" t="s">
        <v>56</v>
      </c>
      <c r="R72" s="37" t="s">
        <v>56</v>
      </c>
      <c r="S72" s="7" t="s">
        <v>56</v>
      </c>
      <c r="T72" s="7" t="s">
        <v>56</v>
      </c>
      <c r="U72" s="8" t="s">
        <v>146</v>
      </c>
      <c r="V72" s="8" t="s">
        <v>56</v>
      </c>
      <c r="W72" s="8" t="s">
        <v>146</v>
      </c>
      <c r="X72" s="8" t="s">
        <v>146</v>
      </c>
      <c r="Y72" s="8" t="s">
        <v>146</v>
      </c>
      <c r="Z72" s="49" t="s">
        <v>146</v>
      </c>
      <c r="AA72" s="49" t="s">
        <v>146</v>
      </c>
    </row>
    <row r="73" spans="1:27" x14ac:dyDescent="0.25">
      <c r="A73" s="63"/>
      <c r="B73" s="1" t="s">
        <v>107</v>
      </c>
      <c r="C73" s="1" t="s">
        <v>111</v>
      </c>
      <c r="D73" s="17" t="s">
        <v>14</v>
      </c>
      <c r="E73" s="7" t="s">
        <v>15</v>
      </c>
      <c r="F73" s="7" t="s">
        <v>78</v>
      </c>
      <c r="G73" s="10">
        <f t="shared" si="6"/>
        <v>17</v>
      </c>
      <c r="H73" s="10" t="s">
        <v>56</v>
      </c>
      <c r="I73" s="10" t="s">
        <v>30</v>
      </c>
      <c r="J73" s="10" t="s">
        <v>56</v>
      </c>
      <c r="K73" s="14" t="s">
        <v>56</v>
      </c>
      <c r="L73" s="14" t="s">
        <v>56</v>
      </c>
      <c r="M73" s="7" t="s">
        <v>56</v>
      </c>
      <c r="N73" s="7" t="s">
        <v>56</v>
      </c>
      <c r="O73" s="8" t="s">
        <v>56</v>
      </c>
      <c r="P73" s="30" t="s">
        <v>56</v>
      </c>
      <c r="Q73" s="30" t="s">
        <v>56</v>
      </c>
      <c r="R73" s="37" t="s">
        <v>56</v>
      </c>
      <c r="S73" s="7" t="s">
        <v>56</v>
      </c>
      <c r="T73" s="7" t="s">
        <v>56</v>
      </c>
      <c r="U73" s="8" t="s">
        <v>146</v>
      </c>
      <c r="V73" s="8" t="s">
        <v>56</v>
      </c>
      <c r="W73" s="8" t="s">
        <v>146</v>
      </c>
      <c r="X73" s="8" t="s">
        <v>146</v>
      </c>
      <c r="Y73" s="8" t="s">
        <v>146</v>
      </c>
      <c r="Z73" s="49" t="s">
        <v>146</v>
      </c>
      <c r="AA73" s="49" t="s">
        <v>146</v>
      </c>
    </row>
    <row r="74" spans="1:27" x14ac:dyDescent="0.25">
      <c r="A74" s="63"/>
      <c r="B74" s="1" t="s">
        <v>107</v>
      </c>
      <c r="C74" s="1" t="s">
        <v>112</v>
      </c>
      <c r="D74" s="17" t="s">
        <v>14</v>
      </c>
      <c r="E74" s="7" t="s">
        <v>15</v>
      </c>
      <c r="F74" s="7" t="s">
        <v>78</v>
      </c>
      <c r="G74" s="10">
        <f t="shared" si="6"/>
        <v>17</v>
      </c>
      <c r="H74" s="10" t="s">
        <v>56</v>
      </c>
      <c r="I74" s="10" t="s">
        <v>30</v>
      </c>
      <c r="J74" s="10" t="s">
        <v>56</v>
      </c>
      <c r="K74" s="14" t="s">
        <v>56</v>
      </c>
      <c r="L74" s="14" t="s">
        <v>56</v>
      </c>
      <c r="M74" s="7" t="s">
        <v>56</v>
      </c>
      <c r="N74" s="7" t="s">
        <v>56</v>
      </c>
      <c r="O74" s="8" t="s">
        <v>56</v>
      </c>
      <c r="P74" s="30" t="s">
        <v>56</v>
      </c>
      <c r="Q74" s="30" t="s">
        <v>56</v>
      </c>
      <c r="R74" s="37" t="s">
        <v>56</v>
      </c>
      <c r="S74" s="7" t="s">
        <v>56</v>
      </c>
      <c r="T74" s="7" t="s">
        <v>56</v>
      </c>
      <c r="U74" s="8" t="s">
        <v>146</v>
      </c>
      <c r="V74" s="8" t="s">
        <v>56</v>
      </c>
      <c r="W74" s="8" t="s">
        <v>146</v>
      </c>
      <c r="X74" s="8" t="s">
        <v>146</v>
      </c>
      <c r="Y74" s="8" t="s">
        <v>146</v>
      </c>
      <c r="Z74" s="49" t="s">
        <v>146</v>
      </c>
      <c r="AA74" s="49" t="s">
        <v>146</v>
      </c>
    </row>
    <row r="75" spans="1:27" x14ac:dyDescent="0.25">
      <c r="A75" s="63"/>
      <c r="B75" s="1" t="s">
        <v>107</v>
      </c>
      <c r="C75" s="1" t="s">
        <v>137</v>
      </c>
      <c r="D75" s="17" t="s">
        <v>14</v>
      </c>
      <c r="E75" s="7" t="s">
        <v>15</v>
      </c>
      <c r="F75" s="7" t="s">
        <v>78</v>
      </c>
      <c r="G75" s="10">
        <f t="shared" si="6"/>
        <v>17</v>
      </c>
      <c r="H75" s="10" t="s">
        <v>56</v>
      </c>
      <c r="I75" s="10" t="s">
        <v>30</v>
      </c>
      <c r="J75" s="10" t="s">
        <v>56</v>
      </c>
      <c r="K75" s="14" t="s">
        <v>56</v>
      </c>
      <c r="L75" s="14" t="s">
        <v>56</v>
      </c>
      <c r="M75" s="7" t="s">
        <v>56</v>
      </c>
      <c r="N75" s="7" t="s">
        <v>56</v>
      </c>
      <c r="O75" s="8" t="s">
        <v>56</v>
      </c>
      <c r="P75" s="30" t="s">
        <v>56</v>
      </c>
      <c r="Q75" s="30" t="s">
        <v>56</v>
      </c>
      <c r="R75" s="37" t="s">
        <v>56</v>
      </c>
      <c r="S75" s="7" t="s">
        <v>56</v>
      </c>
      <c r="T75" s="7" t="s">
        <v>56</v>
      </c>
      <c r="U75" s="8" t="s">
        <v>146</v>
      </c>
      <c r="V75" s="8" t="s">
        <v>56</v>
      </c>
      <c r="W75" s="8" t="s">
        <v>146</v>
      </c>
      <c r="X75" s="8" t="s">
        <v>146</v>
      </c>
      <c r="Y75" s="8" t="s">
        <v>146</v>
      </c>
      <c r="Z75" s="49" t="s">
        <v>146</v>
      </c>
      <c r="AA75" s="49" t="s">
        <v>146</v>
      </c>
    </row>
    <row r="76" spans="1:27" x14ac:dyDescent="0.25">
      <c r="A76" s="63"/>
      <c r="B76" s="1" t="s">
        <v>107</v>
      </c>
      <c r="C76" s="1" t="s">
        <v>113</v>
      </c>
      <c r="D76" s="17" t="s">
        <v>14</v>
      </c>
      <c r="E76" s="7" t="s">
        <v>15</v>
      </c>
      <c r="F76" s="7" t="s">
        <v>78</v>
      </c>
      <c r="G76" s="10">
        <f t="shared" si="6"/>
        <v>17</v>
      </c>
      <c r="H76" s="10" t="s">
        <v>65</v>
      </c>
      <c r="I76" s="10" t="s">
        <v>30</v>
      </c>
      <c r="J76" s="10" t="s">
        <v>65</v>
      </c>
      <c r="K76" s="14" t="s">
        <v>65</v>
      </c>
      <c r="L76" s="14" t="s">
        <v>65</v>
      </c>
      <c r="M76" s="7" t="s">
        <v>65</v>
      </c>
      <c r="N76" s="7" t="s">
        <v>65</v>
      </c>
      <c r="O76" s="8" t="s">
        <v>65</v>
      </c>
      <c r="P76" s="30" t="s">
        <v>65</v>
      </c>
      <c r="Q76" s="33" t="s">
        <v>65</v>
      </c>
      <c r="R76" s="36" t="s">
        <v>65</v>
      </c>
      <c r="S76" s="7" t="s">
        <v>65</v>
      </c>
      <c r="T76" s="7" t="s">
        <v>65</v>
      </c>
      <c r="U76" s="8" t="s">
        <v>147</v>
      </c>
      <c r="V76" s="8" t="s">
        <v>65</v>
      </c>
      <c r="W76" s="8" t="s">
        <v>147</v>
      </c>
      <c r="X76" s="8" t="s">
        <v>147</v>
      </c>
      <c r="Y76" s="8" t="s">
        <v>147</v>
      </c>
      <c r="Z76" s="49" t="s">
        <v>147</v>
      </c>
      <c r="AA76" s="49" t="s">
        <v>147</v>
      </c>
    </row>
    <row r="77" spans="1:27" x14ac:dyDescent="0.25">
      <c r="A77" s="63"/>
      <c r="B77" s="1" t="s">
        <v>107</v>
      </c>
      <c r="C77" s="1" t="s">
        <v>114</v>
      </c>
      <c r="D77" s="17" t="s">
        <v>14</v>
      </c>
      <c r="E77" s="7" t="s">
        <v>15</v>
      </c>
      <c r="F77" s="7" t="s">
        <v>78</v>
      </c>
      <c r="G77" s="10">
        <f t="shared" si="6"/>
        <v>17</v>
      </c>
      <c r="H77" s="10" t="s">
        <v>56</v>
      </c>
      <c r="I77" s="10" t="s">
        <v>30</v>
      </c>
      <c r="J77" s="10" t="s">
        <v>56</v>
      </c>
      <c r="K77" s="14" t="s">
        <v>56</v>
      </c>
      <c r="L77" s="14" t="s">
        <v>56</v>
      </c>
      <c r="M77" s="7" t="s">
        <v>56</v>
      </c>
      <c r="N77" s="7" t="s">
        <v>56</v>
      </c>
      <c r="O77" s="8" t="s">
        <v>56</v>
      </c>
      <c r="P77" s="30" t="s">
        <v>56</v>
      </c>
      <c r="Q77" s="33" t="s">
        <v>56</v>
      </c>
      <c r="R77" s="36" t="s">
        <v>56</v>
      </c>
      <c r="S77" s="7" t="s">
        <v>56</v>
      </c>
      <c r="T77" s="7" t="s">
        <v>56</v>
      </c>
      <c r="U77" s="8" t="s">
        <v>146</v>
      </c>
      <c r="V77" s="8" t="s">
        <v>56</v>
      </c>
      <c r="W77" s="8" t="s">
        <v>146</v>
      </c>
      <c r="X77" s="8" t="s">
        <v>146</v>
      </c>
      <c r="Y77" s="8" t="s">
        <v>146</v>
      </c>
      <c r="Z77" s="49" t="s">
        <v>146</v>
      </c>
      <c r="AA77" s="49" t="s">
        <v>146</v>
      </c>
    </row>
    <row r="78" spans="1:27" x14ac:dyDescent="0.25">
      <c r="A78" s="63"/>
      <c r="B78" s="1" t="s">
        <v>107</v>
      </c>
      <c r="C78" s="1" t="s">
        <v>115</v>
      </c>
      <c r="D78" s="17" t="s">
        <v>14</v>
      </c>
      <c r="E78" s="7" t="s">
        <v>15</v>
      </c>
      <c r="F78" s="7" t="s">
        <v>78</v>
      </c>
      <c r="G78" s="10">
        <f t="shared" si="6"/>
        <v>17</v>
      </c>
      <c r="H78" s="10" t="s">
        <v>56</v>
      </c>
      <c r="I78" s="10" t="s">
        <v>30</v>
      </c>
      <c r="J78" s="10" t="s">
        <v>56</v>
      </c>
      <c r="K78" s="14" t="s">
        <v>56</v>
      </c>
      <c r="L78" s="14" t="s">
        <v>56</v>
      </c>
      <c r="M78" s="7" t="s">
        <v>56</v>
      </c>
      <c r="N78" s="7" t="s">
        <v>56</v>
      </c>
      <c r="O78" s="8" t="s">
        <v>56</v>
      </c>
      <c r="P78" s="30" t="s">
        <v>56</v>
      </c>
      <c r="Q78" s="33" t="s">
        <v>56</v>
      </c>
      <c r="R78" s="36" t="s">
        <v>56</v>
      </c>
      <c r="S78" s="7" t="s">
        <v>56</v>
      </c>
      <c r="T78" s="7" t="s">
        <v>56</v>
      </c>
      <c r="U78" s="8" t="s">
        <v>146</v>
      </c>
      <c r="V78" s="8" t="s">
        <v>56</v>
      </c>
      <c r="W78" s="8" t="s">
        <v>146</v>
      </c>
      <c r="X78" s="8" t="s">
        <v>146</v>
      </c>
      <c r="Y78" s="8" t="s">
        <v>146</v>
      </c>
      <c r="Z78" s="49" t="s">
        <v>146</v>
      </c>
      <c r="AA78" s="49" t="s">
        <v>146</v>
      </c>
    </row>
    <row r="79" spans="1:27" x14ac:dyDescent="0.25">
      <c r="A79" s="63"/>
      <c r="B79" s="1" t="s">
        <v>107</v>
      </c>
      <c r="C79" s="1" t="s">
        <v>116</v>
      </c>
      <c r="D79" s="17" t="s">
        <v>14</v>
      </c>
      <c r="E79" s="7" t="s">
        <v>15</v>
      </c>
      <c r="F79" s="7" t="s">
        <v>78</v>
      </c>
      <c r="G79" s="10">
        <f t="shared" si="6"/>
        <v>17</v>
      </c>
      <c r="H79" s="10" t="s">
        <v>56</v>
      </c>
      <c r="I79" s="10" t="s">
        <v>30</v>
      </c>
      <c r="J79" s="10" t="s">
        <v>56</v>
      </c>
      <c r="K79" s="14" t="s">
        <v>56</v>
      </c>
      <c r="L79" s="14" t="s">
        <v>56</v>
      </c>
      <c r="M79" s="7" t="s">
        <v>56</v>
      </c>
      <c r="N79" s="7" t="s">
        <v>56</v>
      </c>
      <c r="O79" s="8" t="s">
        <v>56</v>
      </c>
      <c r="P79" s="30" t="s">
        <v>56</v>
      </c>
      <c r="Q79" s="33" t="s">
        <v>56</v>
      </c>
      <c r="R79" s="36" t="s">
        <v>56</v>
      </c>
      <c r="S79" s="7" t="s">
        <v>56</v>
      </c>
      <c r="T79" s="7" t="s">
        <v>56</v>
      </c>
      <c r="U79" s="8" t="s">
        <v>146</v>
      </c>
      <c r="V79" s="8" t="s">
        <v>56</v>
      </c>
      <c r="W79" s="8" t="s">
        <v>146</v>
      </c>
      <c r="X79" s="8" t="s">
        <v>146</v>
      </c>
      <c r="Y79" s="8" t="s">
        <v>146</v>
      </c>
      <c r="Z79" s="49" t="s">
        <v>146</v>
      </c>
      <c r="AA79" s="49" t="s">
        <v>146</v>
      </c>
    </row>
    <row r="80" spans="1:27" x14ac:dyDescent="0.25">
      <c r="A80" s="63"/>
      <c r="B80" s="1" t="s">
        <v>107</v>
      </c>
      <c r="C80" s="1" t="s">
        <v>117</v>
      </c>
      <c r="D80" s="17" t="s">
        <v>14</v>
      </c>
      <c r="E80" s="7" t="s">
        <v>15</v>
      </c>
      <c r="F80" s="7" t="s">
        <v>78</v>
      </c>
      <c r="G80" s="10">
        <f t="shared" si="6"/>
        <v>17</v>
      </c>
      <c r="H80" s="10" t="s">
        <v>56</v>
      </c>
      <c r="I80" s="10" t="s">
        <v>30</v>
      </c>
      <c r="J80" s="10" t="s">
        <v>56</v>
      </c>
      <c r="K80" s="14" t="s">
        <v>56</v>
      </c>
      <c r="L80" s="14" t="s">
        <v>56</v>
      </c>
      <c r="M80" s="7" t="s">
        <v>56</v>
      </c>
      <c r="N80" s="7" t="s">
        <v>56</v>
      </c>
      <c r="O80" s="8" t="s">
        <v>56</v>
      </c>
      <c r="P80" s="30" t="s">
        <v>56</v>
      </c>
      <c r="Q80" s="30" t="s">
        <v>56</v>
      </c>
      <c r="R80" s="37" t="s">
        <v>56</v>
      </c>
      <c r="S80" s="7" t="s">
        <v>56</v>
      </c>
      <c r="T80" s="7" t="s">
        <v>56</v>
      </c>
      <c r="U80" s="8" t="s">
        <v>146</v>
      </c>
      <c r="V80" s="8" t="s">
        <v>56</v>
      </c>
      <c r="W80" s="8" t="s">
        <v>146</v>
      </c>
      <c r="X80" s="8" t="s">
        <v>146</v>
      </c>
      <c r="Y80" s="8" t="s">
        <v>146</v>
      </c>
      <c r="Z80" s="49" t="s">
        <v>146</v>
      </c>
      <c r="AA80" s="49" t="s">
        <v>146</v>
      </c>
    </row>
    <row r="81" spans="1:27" x14ac:dyDescent="0.25">
      <c r="A81" s="63"/>
      <c r="B81" s="1" t="s">
        <v>107</v>
      </c>
      <c r="C81" s="1" t="s">
        <v>118</v>
      </c>
      <c r="D81" s="17" t="s">
        <v>14</v>
      </c>
      <c r="E81" s="7" t="s">
        <v>15</v>
      </c>
      <c r="F81" s="7" t="s">
        <v>78</v>
      </c>
      <c r="G81" s="10">
        <f t="shared" si="6"/>
        <v>17</v>
      </c>
      <c r="H81" s="10" t="s">
        <v>56</v>
      </c>
      <c r="I81" s="10" t="s">
        <v>30</v>
      </c>
      <c r="J81" s="10" t="s">
        <v>56</v>
      </c>
      <c r="K81" s="14" t="s">
        <v>56</v>
      </c>
      <c r="L81" s="14" t="s">
        <v>56</v>
      </c>
      <c r="M81" s="7" t="s">
        <v>56</v>
      </c>
      <c r="N81" s="7" t="s">
        <v>56</v>
      </c>
      <c r="O81" s="8" t="s">
        <v>56</v>
      </c>
      <c r="P81" s="30" t="s">
        <v>56</v>
      </c>
      <c r="Q81" s="30" t="s">
        <v>56</v>
      </c>
      <c r="R81" s="37" t="s">
        <v>56</v>
      </c>
      <c r="S81" s="7" t="s">
        <v>56</v>
      </c>
      <c r="T81" s="7" t="s">
        <v>56</v>
      </c>
      <c r="U81" s="8" t="s">
        <v>146</v>
      </c>
      <c r="V81" s="8" t="s">
        <v>56</v>
      </c>
      <c r="W81" s="8" t="s">
        <v>146</v>
      </c>
      <c r="X81" s="8" t="s">
        <v>146</v>
      </c>
      <c r="Y81" s="8" t="s">
        <v>146</v>
      </c>
      <c r="Z81" s="49" t="s">
        <v>146</v>
      </c>
      <c r="AA81" s="49" t="s">
        <v>146</v>
      </c>
    </row>
    <row r="82" spans="1:27" x14ac:dyDescent="0.25">
      <c r="A82" s="63"/>
      <c r="B82" s="1" t="s">
        <v>107</v>
      </c>
      <c r="C82" s="1" t="s">
        <v>119</v>
      </c>
      <c r="D82" s="17" t="s">
        <v>14</v>
      </c>
      <c r="E82" s="7" t="s">
        <v>15</v>
      </c>
      <c r="F82" s="7" t="s">
        <v>78</v>
      </c>
      <c r="G82" s="10">
        <f t="shared" si="6"/>
        <v>17</v>
      </c>
      <c r="H82" s="10" t="s">
        <v>56</v>
      </c>
      <c r="I82" s="10" t="s">
        <v>30</v>
      </c>
      <c r="J82" s="10" t="s">
        <v>56</v>
      </c>
      <c r="K82" s="14" t="s">
        <v>56</v>
      </c>
      <c r="L82" s="14" t="s">
        <v>56</v>
      </c>
      <c r="M82" s="7" t="s">
        <v>56</v>
      </c>
      <c r="N82" s="7" t="s">
        <v>56</v>
      </c>
      <c r="O82" s="8" t="s">
        <v>56</v>
      </c>
      <c r="P82" s="30" t="s">
        <v>56</v>
      </c>
      <c r="Q82" s="30" t="s">
        <v>56</v>
      </c>
      <c r="R82" s="37" t="s">
        <v>56</v>
      </c>
      <c r="S82" s="7" t="s">
        <v>56</v>
      </c>
      <c r="T82" s="7" t="s">
        <v>56</v>
      </c>
      <c r="U82" s="8" t="s">
        <v>146</v>
      </c>
      <c r="V82" s="8" t="s">
        <v>56</v>
      </c>
      <c r="W82" s="8" t="s">
        <v>146</v>
      </c>
      <c r="X82" s="8" t="s">
        <v>146</v>
      </c>
      <c r="Y82" s="8" t="s">
        <v>146</v>
      </c>
      <c r="Z82" s="49" t="s">
        <v>146</v>
      </c>
      <c r="AA82" s="49" t="s">
        <v>146</v>
      </c>
    </row>
    <row r="83" spans="1:27" x14ac:dyDescent="0.25">
      <c r="A83" s="63"/>
      <c r="B83" s="1" t="s">
        <v>107</v>
      </c>
      <c r="C83" s="1" t="s">
        <v>120</v>
      </c>
      <c r="D83" s="17" t="s">
        <v>14</v>
      </c>
      <c r="E83" s="7" t="s">
        <v>15</v>
      </c>
      <c r="F83" s="7" t="s">
        <v>78</v>
      </c>
      <c r="G83" s="10">
        <f t="shared" si="6"/>
        <v>17</v>
      </c>
      <c r="H83" s="10" t="s">
        <v>56</v>
      </c>
      <c r="I83" s="10" t="s">
        <v>30</v>
      </c>
      <c r="J83" s="10" t="s">
        <v>56</v>
      </c>
      <c r="K83" s="14" t="s">
        <v>56</v>
      </c>
      <c r="L83" s="14" t="s">
        <v>56</v>
      </c>
      <c r="M83" s="7" t="s">
        <v>56</v>
      </c>
      <c r="N83" s="7" t="s">
        <v>56</v>
      </c>
      <c r="O83" s="8" t="s">
        <v>56</v>
      </c>
      <c r="P83" s="30" t="s">
        <v>56</v>
      </c>
      <c r="Q83" s="30" t="s">
        <v>56</v>
      </c>
      <c r="R83" s="37" t="s">
        <v>56</v>
      </c>
      <c r="S83" s="7" t="s">
        <v>56</v>
      </c>
      <c r="T83" s="7" t="s">
        <v>56</v>
      </c>
      <c r="U83" s="8" t="s">
        <v>146</v>
      </c>
      <c r="V83" s="8" t="s">
        <v>56</v>
      </c>
      <c r="W83" s="8" t="s">
        <v>146</v>
      </c>
      <c r="X83" s="8" t="s">
        <v>146</v>
      </c>
      <c r="Y83" s="8" t="s">
        <v>146</v>
      </c>
      <c r="Z83" s="49" t="s">
        <v>146</v>
      </c>
      <c r="AA83" s="49" t="s">
        <v>146</v>
      </c>
    </row>
    <row r="84" spans="1:27" x14ac:dyDescent="0.25">
      <c r="A84" s="63"/>
      <c r="B84" s="1" t="s">
        <v>107</v>
      </c>
      <c r="C84" s="1" t="s">
        <v>121</v>
      </c>
      <c r="D84" s="17" t="s">
        <v>14</v>
      </c>
      <c r="E84" s="7" t="s">
        <v>15</v>
      </c>
      <c r="F84" s="7" t="s">
        <v>78</v>
      </c>
      <c r="G84" s="10">
        <f t="shared" si="6"/>
        <v>17</v>
      </c>
      <c r="H84" s="10" t="s">
        <v>56</v>
      </c>
      <c r="I84" s="10" t="s">
        <v>30</v>
      </c>
      <c r="J84" s="10" t="s">
        <v>56</v>
      </c>
      <c r="K84" s="14" t="s">
        <v>56</v>
      </c>
      <c r="L84" s="14" t="s">
        <v>56</v>
      </c>
      <c r="M84" s="7" t="s">
        <v>56</v>
      </c>
      <c r="N84" s="7" t="s">
        <v>56</v>
      </c>
      <c r="O84" s="8" t="s">
        <v>56</v>
      </c>
      <c r="P84" s="30" t="s">
        <v>56</v>
      </c>
      <c r="Q84" s="33" t="s">
        <v>56</v>
      </c>
      <c r="R84" s="36" t="s">
        <v>56</v>
      </c>
      <c r="S84" s="7" t="s">
        <v>56</v>
      </c>
      <c r="T84" s="7" t="s">
        <v>56</v>
      </c>
      <c r="U84" s="8" t="s">
        <v>146</v>
      </c>
      <c r="V84" s="8" t="s">
        <v>56</v>
      </c>
      <c r="W84" s="8" t="s">
        <v>146</v>
      </c>
      <c r="X84" s="8" t="s">
        <v>146</v>
      </c>
      <c r="Y84" s="8" t="s">
        <v>146</v>
      </c>
      <c r="Z84" s="49" t="s">
        <v>146</v>
      </c>
      <c r="AA84" s="49" t="s">
        <v>146</v>
      </c>
    </row>
    <row r="85" spans="1:27" x14ac:dyDescent="0.25">
      <c r="A85" s="63"/>
      <c r="B85" s="1" t="s">
        <v>107</v>
      </c>
      <c r="C85" s="1" t="s">
        <v>122</v>
      </c>
      <c r="D85" s="17" t="s">
        <v>14</v>
      </c>
      <c r="E85" s="7" t="s">
        <v>15</v>
      </c>
      <c r="F85" s="7" t="s">
        <v>78</v>
      </c>
      <c r="G85" s="10">
        <f t="shared" si="6"/>
        <v>17</v>
      </c>
      <c r="H85" s="10" t="s">
        <v>56</v>
      </c>
      <c r="I85" s="10" t="s">
        <v>30</v>
      </c>
      <c r="J85" s="10" t="s">
        <v>56</v>
      </c>
      <c r="K85" s="14" t="s">
        <v>56</v>
      </c>
      <c r="L85" s="14" t="s">
        <v>56</v>
      </c>
      <c r="M85" s="7" t="s">
        <v>56</v>
      </c>
      <c r="N85" s="7" t="s">
        <v>56</v>
      </c>
      <c r="O85" s="8" t="s">
        <v>56</v>
      </c>
      <c r="P85" s="30" t="s">
        <v>56</v>
      </c>
      <c r="Q85" s="33" t="s">
        <v>56</v>
      </c>
      <c r="R85" s="36" t="s">
        <v>56</v>
      </c>
      <c r="S85" s="7" t="s">
        <v>56</v>
      </c>
      <c r="T85" s="7" t="s">
        <v>56</v>
      </c>
      <c r="U85" s="8" t="s">
        <v>146</v>
      </c>
      <c r="V85" s="8" t="s">
        <v>56</v>
      </c>
      <c r="W85" s="8" t="s">
        <v>146</v>
      </c>
      <c r="X85" s="8" t="s">
        <v>146</v>
      </c>
      <c r="Y85" s="8" t="s">
        <v>146</v>
      </c>
      <c r="Z85" s="49" t="s">
        <v>146</v>
      </c>
      <c r="AA85" s="49" t="s">
        <v>146</v>
      </c>
    </row>
    <row r="86" spans="1:27" x14ac:dyDescent="0.25">
      <c r="A86" s="63"/>
      <c r="B86" s="1" t="s">
        <v>107</v>
      </c>
      <c r="C86" s="1" t="s">
        <v>123</v>
      </c>
      <c r="D86" s="17" t="s">
        <v>14</v>
      </c>
      <c r="E86" s="7" t="s">
        <v>15</v>
      </c>
      <c r="F86" s="7" t="s">
        <v>78</v>
      </c>
      <c r="G86" s="10">
        <f t="shared" si="6"/>
        <v>17</v>
      </c>
      <c r="H86" s="10" t="s">
        <v>56</v>
      </c>
      <c r="I86" s="10" t="s">
        <v>30</v>
      </c>
      <c r="J86" s="10" t="s">
        <v>56</v>
      </c>
      <c r="K86" s="14" t="s">
        <v>56</v>
      </c>
      <c r="L86" s="14" t="s">
        <v>56</v>
      </c>
      <c r="M86" s="7" t="s">
        <v>56</v>
      </c>
      <c r="N86" s="7" t="s">
        <v>56</v>
      </c>
      <c r="O86" s="8" t="s">
        <v>56</v>
      </c>
      <c r="P86" s="29" t="s">
        <v>56</v>
      </c>
      <c r="Q86" s="33" t="s">
        <v>56</v>
      </c>
      <c r="R86" s="36" t="s">
        <v>56</v>
      </c>
      <c r="S86" s="7" t="s">
        <v>56</v>
      </c>
      <c r="T86" s="7" t="s">
        <v>56</v>
      </c>
      <c r="U86" s="8" t="s">
        <v>146</v>
      </c>
      <c r="V86" s="8" t="s">
        <v>56</v>
      </c>
      <c r="W86" s="8" t="s">
        <v>146</v>
      </c>
      <c r="X86" s="8" t="s">
        <v>146</v>
      </c>
      <c r="Y86" s="8" t="s">
        <v>146</v>
      </c>
      <c r="Z86" s="49" t="s">
        <v>146</v>
      </c>
      <c r="AA86" s="49" t="s">
        <v>146</v>
      </c>
    </row>
    <row r="87" spans="1:27" x14ac:dyDescent="0.25">
      <c r="A87" s="63"/>
      <c r="B87" s="1" t="s">
        <v>107</v>
      </c>
      <c r="C87" s="1" t="s">
        <v>124</v>
      </c>
      <c r="D87" s="17" t="s">
        <v>14</v>
      </c>
      <c r="E87" s="7" t="s">
        <v>15</v>
      </c>
      <c r="F87" s="7" t="s">
        <v>78</v>
      </c>
      <c r="G87" s="10">
        <f t="shared" si="6"/>
        <v>17</v>
      </c>
      <c r="H87" s="10" t="s">
        <v>56</v>
      </c>
      <c r="I87" s="10" t="s">
        <v>30</v>
      </c>
      <c r="J87" s="10" t="s">
        <v>56</v>
      </c>
      <c r="K87" s="14" t="s">
        <v>56</v>
      </c>
      <c r="L87" s="14" t="s">
        <v>56</v>
      </c>
      <c r="M87" s="7" t="s">
        <v>56</v>
      </c>
      <c r="N87" s="7" t="s">
        <v>56</v>
      </c>
      <c r="O87" s="8" t="s">
        <v>56</v>
      </c>
      <c r="P87" s="30" t="s">
        <v>56</v>
      </c>
      <c r="Q87" s="33" t="s">
        <v>56</v>
      </c>
      <c r="R87" s="36" t="s">
        <v>56</v>
      </c>
      <c r="S87" s="7" t="s">
        <v>56</v>
      </c>
      <c r="T87" s="7" t="s">
        <v>56</v>
      </c>
      <c r="U87" s="8" t="s">
        <v>146</v>
      </c>
      <c r="V87" s="8" t="s">
        <v>56</v>
      </c>
      <c r="W87" s="8" t="s">
        <v>146</v>
      </c>
      <c r="X87" s="8" t="s">
        <v>146</v>
      </c>
      <c r="Y87" s="8" t="s">
        <v>146</v>
      </c>
      <c r="Z87" s="49" t="s">
        <v>146</v>
      </c>
      <c r="AA87" s="49" t="s">
        <v>146</v>
      </c>
    </row>
    <row r="88" spans="1:27" x14ac:dyDescent="0.25">
      <c r="A88" s="63"/>
      <c r="B88" s="1" t="s">
        <v>107</v>
      </c>
      <c r="C88" s="1" t="s">
        <v>125</v>
      </c>
      <c r="D88" s="17" t="s">
        <v>14</v>
      </c>
      <c r="E88" s="7" t="s">
        <v>15</v>
      </c>
      <c r="F88" s="7" t="s">
        <v>78</v>
      </c>
      <c r="G88" s="10">
        <f t="shared" si="6"/>
        <v>17</v>
      </c>
      <c r="H88" s="10" t="s">
        <v>56</v>
      </c>
      <c r="I88" s="10" t="s">
        <v>30</v>
      </c>
      <c r="J88" s="10" t="s">
        <v>56</v>
      </c>
      <c r="K88" s="14" t="s">
        <v>56</v>
      </c>
      <c r="L88" s="14" t="s">
        <v>56</v>
      </c>
      <c r="M88" s="7" t="s">
        <v>56</v>
      </c>
      <c r="N88" s="7" t="s">
        <v>56</v>
      </c>
      <c r="O88" s="8" t="s">
        <v>56</v>
      </c>
      <c r="P88" s="30" t="s">
        <v>56</v>
      </c>
      <c r="Q88" s="30" t="s">
        <v>56</v>
      </c>
      <c r="R88" s="37" t="s">
        <v>56</v>
      </c>
      <c r="S88" s="7" t="s">
        <v>56</v>
      </c>
      <c r="T88" s="7" t="s">
        <v>56</v>
      </c>
      <c r="U88" s="8" t="s">
        <v>146</v>
      </c>
      <c r="V88" s="8" t="s">
        <v>56</v>
      </c>
      <c r="W88" s="8" t="s">
        <v>146</v>
      </c>
      <c r="X88" s="8" t="s">
        <v>146</v>
      </c>
      <c r="Y88" s="8" t="s">
        <v>146</v>
      </c>
      <c r="Z88" s="49" t="s">
        <v>146</v>
      </c>
      <c r="AA88" s="49" t="s">
        <v>146</v>
      </c>
    </row>
    <row r="89" spans="1:27" x14ac:dyDescent="0.25">
      <c r="A89" s="63"/>
      <c r="B89" s="1" t="s">
        <v>107</v>
      </c>
      <c r="C89" s="1" t="s">
        <v>126</v>
      </c>
      <c r="D89" s="17" t="s">
        <v>14</v>
      </c>
      <c r="E89" s="7" t="s">
        <v>15</v>
      </c>
      <c r="F89" s="7" t="s">
        <v>78</v>
      </c>
      <c r="G89" s="10">
        <f t="shared" si="6"/>
        <v>17</v>
      </c>
      <c r="H89" s="10" t="s">
        <v>56</v>
      </c>
      <c r="I89" s="10" t="s">
        <v>30</v>
      </c>
      <c r="J89" s="10" t="s">
        <v>56</v>
      </c>
      <c r="K89" s="14" t="s">
        <v>56</v>
      </c>
      <c r="L89" s="14" t="s">
        <v>56</v>
      </c>
      <c r="M89" s="7" t="s">
        <v>56</v>
      </c>
      <c r="N89" s="7" t="s">
        <v>56</v>
      </c>
      <c r="O89" s="8" t="s">
        <v>56</v>
      </c>
      <c r="P89" s="30" t="s">
        <v>56</v>
      </c>
      <c r="Q89" s="30" t="s">
        <v>56</v>
      </c>
      <c r="R89" s="37" t="s">
        <v>56</v>
      </c>
      <c r="S89" s="7" t="s">
        <v>56</v>
      </c>
      <c r="T89" s="7" t="s">
        <v>56</v>
      </c>
      <c r="U89" s="8" t="s">
        <v>146</v>
      </c>
      <c r="V89" s="8" t="s">
        <v>56</v>
      </c>
      <c r="W89" s="8" t="s">
        <v>146</v>
      </c>
      <c r="X89" s="8" t="s">
        <v>146</v>
      </c>
      <c r="Y89" s="8" t="s">
        <v>146</v>
      </c>
      <c r="Z89" s="49" t="s">
        <v>146</v>
      </c>
      <c r="AA89" s="49" t="s">
        <v>146</v>
      </c>
    </row>
  </sheetData>
  <mergeCells count="5">
    <mergeCell ref="A4:A50"/>
    <mergeCell ref="A51:A53"/>
    <mergeCell ref="A54:A62"/>
    <mergeCell ref="A63:A69"/>
    <mergeCell ref="A70:A89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AB118"/>
  <sheetViews>
    <sheetView tabSelected="1" zoomScale="85" zoomScaleNormal="85" workbookViewId="0">
      <pane xSplit="10" ySplit="4" topLeftCell="L5" activePane="bottomRight" state="frozen"/>
      <selection pane="topRight" activeCell="L1" sqref="L1"/>
      <selection pane="bottomLeft" activeCell="A4" sqref="A4"/>
      <selection pane="bottomRight" activeCell="AB54" sqref="AB54"/>
    </sheetView>
  </sheetViews>
  <sheetFormatPr defaultRowHeight="12.5" x14ac:dyDescent="0.25"/>
  <cols>
    <col min="1" max="1" width="26.90625" customWidth="1"/>
    <col min="2" max="2" width="26.90625" bestFit="1" customWidth="1"/>
    <col min="3" max="3" width="41.54296875" bestFit="1" customWidth="1"/>
    <col min="4" max="4" width="11.54296875" customWidth="1"/>
    <col min="5" max="5" width="15" style="2" bestFit="1" customWidth="1"/>
    <col min="6" max="6" width="17.453125" style="2" bestFit="1" customWidth="1"/>
    <col min="7" max="7" width="15.6328125" style="4" bestFit="1" customWidth="1"/>
    <col min="8" max="8" width="9.6328125" style="4" bestFit="1" customWidth="1"/>
    <col min="9" max="9" width="12.90625" style="4" bestFit="1" customWidth="1"/>
    <col min="10" max="10" width="9.90625" style="4" bestFit="1" customWidth="1"/>
    <col min="11" max="11" width="23.08984375" style="4" customWidth="1"/>
    <col min="12" max="12" width="23.1796875" style="4" bestFit="1" customWidth="1"/>
    <col min="13" max="13" width="21.36328125" style="2" bestFit="1" customWidth="1"/>
    <col min="14" max="14" width="20.1796875" bestFit="1" customWidth="1"/>
    <col min="15" max="16" width="20.1796875" style="2" bestFit="1" customWidth="1"/>
    <col min="17" max="17" width="19.1796875" style="2" bestFit="1" customWidth="1"/>
    <col min="18" max="18" width="21.36328125" style="2" bestFit="1" customWidth="1"/>
    <col min="19" max="19" width="20.1796875" style="4" bestFit="1" customWidth="1"/>
    <col min="20" max="21" width="21.36328125" style="4" bestFit="1" customWidth="1"/>
    <col min="22" max="22" width="21.36328125" bestFit="1" customWidth="1"/>
    <col min="23" max="23" width="21.36328125" style="2" bestFit="1" customWidth="1"/>
    <col min="24" max="24" width="20.1796875" bestFit="1" customWidth="1"/>
    <col min="25" max="27" width="21.36328125" bestFit="1" customWidth="1"/>
    <col min="28" max="28" width="20.1796875" bestFit="1" customWidth="1"/>
  </cols>
  <sheetData>
    <row r="1" spans="1:28" ht="15" x14ac:dyDescent="0.25">
      <c r="A1" s="5" t="s">
        <v>127</v>
      </c>
      <c r="C1" s="4"/>
      <c r="D1" s="4"/>
      <c r="E1" s="4"/>
      <c r="M1"/>
      <c r="R1" s="4"/>
    </row>
    <row r="2" spans="1:28" ht="15" x14ac:dyDescent="0.25">
      <c r="A2" s="5"/>
      <c r="C2" s="4"/>
      <c r="D2" s="4"/>
      <c r="E2" s="4"/>
      <c r="M2"/>
      <c r="R2" s="4"/>
    </row>
    <row r="3" spans="1:28" ht="15.75" customHeight="1" x14ac:dyDescent="0.25">
      <c r="A3" s="5" t="s">
        <v>128</v>
      </c>
      <c r="E3" s="4"/>
      <c r="F3" s="4"/>
    </row>
    <row r="4" spans="1:28" s="4" customFormat="1" ht="43.5" x14ac:dyDescent="0.35">
      <c r="A4" s="11"/>
      <c r="B4" s="11" t="s">
        <v>2</v>
      </c>
      <c r="C4" s="11" t="s">
        <v>3</v>
      </c>
      <c r="D4" s="11" t="s">
        <v>4</v>
      </c>
      <c r="E4" s="11" t="s">
        <v>5</v>
      </c>
      <c r="F4" s="11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53" t="s">
        <v>160</v>
      </c>
      <c r="L4" s="9" t="s">
        <v>161</v>
      </c>
      <c r="M4" s="6">
        <v>44271.451388888891</v>
      </c>
      <c r="N4" s="6">
        <v>44517.368055555555</v>
      </c>
      <c r="O4" s="6">
        <v>44593.496527777781</v>
      </c>
      <c r="P4" s="6">
        <v>44593.513888888891</v>
      </c>
      <c r="Q4" s="6">
        <v>44686</v>
      </c>
      <c r="R4" s="6">
        <v>44762.6875</v>
      </c>
      <c r="S4" s="12">
        <v>44839.440972222219</v>
      </c>
      <c r="T4" s="6">
        <v>44937.469444444447</v>
      </c>
      <c r="U4" s="6">
        <v>45075.663194444445</v>
      </c>
      <c r="V4" s="6">
        <v>45132.569444444445</v>
      </c>
      <c r="W4" s="6">
        <v>45209.540277777778</v>
      </c>
      <c r="X4" s="6">
        <v>45442.401388888888</v>
      </c>
      <c r="Y4" s="6">
        <v>45551.681944444441</v>
      </c>
      <c r="Z4" s="6">
        <v>45637.677777777775</v>
      </c>
      <c r="AA4" s="6">
        <v>45787.458333333336</v>
      </c>
      <c r="AB4" s="6">
        <v>45955.40625</v>
      </c>
    </row>
    <row r="5" spans="1:28" ht="12.75" customHeight="1" x14ac:dyDescent="0.25">
      <c r="A5" s="64" t="s">
        <v>11</v>
      </c>
      <c r="B5" s="1" t="s">
        <v>12</v>
      </c>
      <c r="C5" s="1" t="s">
        <v>13</v>
      </c>
      <c r="D5" s="16" t="s">
        <v>14</v>
      </c>
      <c r="E5" s="8" t="s">
        <v>15</v>
      </c>
      <c r="F5" s="8" t="s">
        <v>16</v>
      </c>
      <c r="G5" s="19">
        <f t="shared" ref="G5:G36" si="0">COUNTA(M5:ZM5)</f>
        <v>16</v>
      </c>
      <c r="H5" s="19">
        <f>MIN(M5:ZM5)</f>
        <v>373</v>
      </c>
      <c r="I5" s="19">
        <f>MEDIAN(M5:ZM5)</f>
        <v>403</v>
      </c>
      <c r="J5" s="19">
        <f>MAX(M5:ZM5)</f>
        <v>435</v>
      </c>
      <c r="K5" s="52"/>
      <c r="L5" s="52"/>
      <c r="M5" s="7">
        <v>408</v>
      </c>
      <c r="N5" s="8">
        <v>435</v>
      </c>
      <c r="O5" s="8">
        <v>423</v>
      </c>
      <c r="P5" s="8">
        <v>421</v>
      </c>
      <c r="Q5" s="33">
        <v>381</v>
      </c>
      <c r="R5" s="33">
        <v>389</v>
      </c>
      <c r="S5" s="40">
        <v>377</v>
      </c>
      <c r="T5" s="7">
        <v>386</v>
      </c>
      <c r="U5" s="7">
        <v>403</v>
      </c>
      <c r="V5" s="7">
        <v>419</v>
      </c>
      <c r="W5" s="8">
        <v>401</v>
      </c>
      <c r="X5" s="8">
        <v>373</v>
      </c>
      <c r="Y5" s="8">
        <v>434</v>
      </c>
      <c r="Z5" s="8" t="s">
        <v>157</v>
      </c>
      <c r="AA5" s="50">
        <v>404</v>
      </c>
      <c r="AB5" s="50">
        <v>395</v>
      </c>
    </row>
    <row r="6" spans="1:28" ht="12.75" customHeight="1" x14ac:dyDescent="0.25">
      <c r="A6" s="65" t="s">
        <v>129</v>
      </c>
      <c r="B6" s="1" t="s">
        <v>17</v>
      </c>
      <c r="C6" s="1" t="s">
        <v>18</v>
      </c>
      <c r="D6" s="16" t="s">
        <v>14</v>
      </c>
      <c r="E6" s="8" t="s">
        <v>15</v>
      </c>
      <c r="F6" s="8" t="s">
        <v>19</v>
      </c>
      <c r="G6" s="19">
        <f t="shared" si="0"/>
        <v>16</v>
      </c>
      <c r="H6" s="19">
        <f t="shared" ref="H6:H53" si="1">MIN(M6:ZM6)</f>
        <v>1230</v>
      </c>
      <c r="I6" s="19">
        <f t="shared" ref="I6:I53" si="2">MEDIAN(M6:ZM6)</f>
        <v>1320</v>
      </c>
      <c r="J6" s="19">
        <f t="shared" ref="J6:J53" si="3">MAX(M6:ZM6)</f>
        <v>1370</v>
      </c>
      <c r="K6" s="52"/>
      <c r="L6" s="52">
        <v>1350</v>
      </c>
      <c r="M6" s="7">
        <v>1300</v>
      </c>
      <c r="N6" s="8">
        <v>1360</v>
      </c>
      <c r="O6" s="8">
        <v>1350</v>
      </c>
      <c r="P6" s="8">
        <v>1340</v>
      </c>
      <c r="Q6" s="33">
        <v>1320</v>
      </c>
      <c r="R6" s="33">
        <v>1350</v>
      </c>
      <c r="S6" s="40">
        <v>1320</v>
      </c>
      <c r="T6" s="7">
        <v>1310</v>
      </c>
      <c r="U6" s="7">
        <v>1350</v>
      </c>
      <c r="V6" s="7">
        <v>1320</v>
      </c>
      <c r="W6" s="8">
        <v>1260</v>
      </c>
      <c r="X6" s="8">
        <v>1230</v>
      </c>
      <c r="Y6" s="8">
        <v>1330</v>
      </c>
      <c r="Z6" s="8" t="s">
        <v>158</v>
      </c>
      <c r="AA6" s="50">
        <v>1370</v>
      </c>
      <c r="AB6" s="50">
        <v>1300</v>
      </c>
    </row>
    <row r="7" spans="1:28" ht="12.75" customHeight="1" x14ac:dyDescent="0.25">
      <c r="A7" s="65" t="s">
        <v>129</v>
      </c>
      <c r="B7" s="1" t="s">
        <v>20</v>
      </c>
      <c r="C7" s="1" t="s">
        <v>21</v>
      </c>
      <c r="D7" s="16" t="s">
        <v>14</v>
      </c>
      <c r="E7" s="8" t="s">
        <v>22</v>
      </c>
      <c r="F7" s="8" t="s">
        <v>16</v>
      </c>
      <c r="G7" s="19">
        <f t="shared" si="0"/>
        <v>16</v>
      </c>
      <c r="H7" s="19">
        <f t="shared" si="1"/>
        <v>801</v>
      </c>
      <c r="I7" s="19">
        <f t="shared" si="2"/>
        <v>861</v>
      </c>
      <c r="J7" s="19">
        <f t="shared" si="3"/>
        <v>920</v>
      </c>
      <c r="K7" s="52"/>
      <c r="L7" s="52">
        <v>891</v>
      </c>
      <c r="M7" s="7">
        <v>829</v>
      </c>
      <c r="N7" s="8">
        <v>920</v>
      </c>
      <c r="O7" s="8">
        <v>848</v>
      </c>
      <c r="P7" s="8">
        <v>880</v>
      </c>
      <c r="Q7" s="33">
        <v>883</v>
      </c>
      <c r="R7" s="35">
        <v>826</v>
      </c>
      <c r="S7" s="41">
        <v>892</v>
      </c>
      <c r="T7" s="7">
        <v>916</v>
      </c>
      <c r="U7" s="7">
        <v>878</v>
      </c>
      <c r="V7" s="7">
        <v>846</v>
      </c>
      <c r="W7" s="8">
        <v>869</v>
      </c>
      <c r="X7" s="8">
        <v>812</v>
      </c>
      <c r="Y7" s="8">
        <v>815</v>
      </c>
      <c r="Z7" s="8" t="s">
        <v>159</v>
      </c>
      <c r="AA7" s="50">
        <v>861</v>
      </c>
      <c r="AB7" s="50">
        <v>801</v>
      </c>
    </row>
    <row r="8" spans="1:28" ht="12.75" customHeight="1" x14ac:dyDescent="0.25">
      <c r="A8" s="65" t="s">
        <v>129</v>
      </c>
      <c r="B8" s="1" t="s">
        <v>23</v>
      </c>
      <c r="C8" s="1" t="s">
        <v>24</v>
      </c>
      <c r="D8" s="16" t="s">
        <v>14</v>
      </c>
      <c r="E8" s="8" t="s">
        <v>15</v>
      </c>
      <c r="F8" s="8" t="s">
        <v>16</v>
      </c>
      <c r="G8" s="19">
        <f t="shared" si="0"/>
        <v>16</v>
      </c>
      <c r="H8" s="19" t="s">
        <v>25</v>
      </c>
      <c r="I8" s="19">
        <f t="shared" si="2"/>
        <v>8</v>
      </c>
      <c r="J8" s="19">
        <f t="shared" si="3"/>
        <v>10</v>
      </c>
      <c r="K8" s="52"/>
      <c r="L8" s="52">
        <v>9</v>
      </c>
      <c r="M8" s="7">
        <v>8</v>
      </c>
      <c r="N8" s="8" t="s">
        <v>25</v>
      </c>
      <c r="O8" s="8">
        <v>8</v>
      </c>
      <c r="P8" s="8">
        <v>10</v>
      </c>
      <c r="Q8" s="30">
        <v>7</v>
      </c>
      <c r="R8" s="31">
        <v>8</v>
      </c>
      <c r="S8" s="42" t="s">
        <v>25</v>
      </c>
      <c r="T8" s="7" t="s">
        <v>25</v>
      </c>
      <c r="U8" s="7">
        <v>6</v>
      </c>
      <c r="V8" s="7" t="s">
        <v>138</v>
      </c>
      <c r="W8" s="8" t="s">
        <v>25</v>
      </c>
      <c r="X8" s="8" t="s">
        <v>138</v>
      </c>
      <c r="Y8" s="8">
        <v>6</v>
      </c>
      <c r="Z8" s="8" t="s">
        <v>138</v>
      </c>
      <c r="AA8" s="51" t="s">
        <v>138</v>
      </c>
      <c r="AB8" s="51" t="s">
        <v>138</v>
      </c>
    </row>
    <row r="9" spans="1:28" ht="12.75" customHeight="1" x14ac:dyDescent="0.25">
      <c r="A9" s="65" t="s">
        <v>129</v>
      </c>
      <c r="B9" s="1" t="s">
        <v>26</v>
      </c>
      <c r="C9" s="1" t="s">
        <v>27</v>
      </c>
      <c r="D9" s="16" t="s">
        <v>14</v>
      </c>
      <c r="E9" s="8" t="s">
        <v>28</v>
      </c>
      <c r="F9" s="8" t="s">
        <v>16</v>
      </c>
      <c r="G9" s="19">
        <f t="shared" si="0"/>
        <v>16</v>
      </c>
      <c r="H9" s="19" t="s">
        <v>29</v>
      </c>
      <c r="I9" s="19" t="s">
        <v>30</v>
      </c>
      <c r="J9" s="19" t="s">
        <v>29</v>
      </c>
      <c r="K9" s="52"/>
      <c r="L9" s="52">
        <v>1E-4</v>
      </c>
      <c r="M9" s="7" t="s">
        <v>29</v>
      </c>
      <c r="N9" s="8" t="s">
        <v>29</v>
      </c>
      <c r="O9" s="8" t="s">
        <v>29</v>
      </c>
      <c r="P9" s="8" t="s">
        <v>29</v>
      </c>
      <c r="Q9" s="30" t="s">
        <v>29</v>
      </c>
      <c r="R9" s="31" t="s">
        <v>29</v>
      </c>
      <c r="S9" s="42" t="s">
        <v>29</v>
      </c>
      <c r="T9" s="7" t="s">
        <v>29</v>
      </c>
      <c r="U9" s="7" t="s">
        <v>29</v>
      </c>
      <c r="V9" s="7" t="s">
        <v>139</v>
      </c>
      <c r="W9" s="8" t="s">
        <v>29</v>
      </c>
      <c r="X9" s="8" t="s">
        <v>139</v>
      </c>
      <c r="Y9" s="8" t="s">
        <v>139</v>
      </c>
      <c r="Z9" s="8" t="s">
        <v>139</v>
      </c>
      <c r="AA9" s="51" t="s">
        <v>139</v>
      </c>
      <c r="AB9" s="51" t="s">
        <v>139</v>
      </c>
    </row>
    <row r="10" spans="1:28" ht="12.75" customHeight="1" x14ac:dyDescent="0.25">
      <c r="A10" s="65" t="s">
        <v>129</v>
      </c>
      <c r="B10" s="1" t="s">
        <v>26</v>
      </c>
      <c r="C10" s="1" t="s">
        <v>27</v>
      </c>
      <c r="D10" s="16" t="s">
        <v>14</v>
      </c>
      <c r="E10" s="8" t="s">
        <v>22</v>
      </c>
      <c r="F10" s="8" t="s">
        <v>16</v>
      </c>
      <c r="G10" s="19">
        <f t="shared" si="0"/>
        <v>16</v>
      </c>
      <c r="H10" s="19" t="s">
        <v>29</v>
      </c>
      <c r="I10" s="19" t="s">
        <v>30</v>
      </c>
      <c r="J10" s="19" t="s">
        <v>29</v>
      </c>
      <c r="K10" s="52"/>
      <c r="L10" s="52">
        <v>1E-4</v>
      </c>
      <c r="M10" s="7" t="s">
        <v>29</v>
      </c>
      <c r="N10" s="8" t="s">
        <v>29</v>
      </c>
      <c r="O10" s="8" t="s">
        <v>29</v>
      </c>
      <c r="P10" s="8" t="s">
        <v>29</v>
      </c>
      <c r="Q10" s="30" t="s">
        <v>29</v>
      </c>
      <c r="R10" s="30" t="s">
        <v>29</v>
      </c>
      <c r="S10" s="43" t="s">
        <v>29</v>
      </c>
      <c r="T10" s="7" t="s">
        <v>29</v>
      </c>
      <c r="U10" s="7" t="s">
        <v>29</v>
      </c>
      <c r="V10" s="7" t="s">
        <v>139</v>
      </c>
      <c r="W10" s="8" t="s">
        <v>29</v>
      </c>
      <c r="X10" s="8" t="s">
        <v>139</v>
      </c>
      <c r="Y10" s="8" t="s">
        <v>139</v>
      </c>
      <c r="Z10" s="8" t="s">
        <v>139</v>
      </c>
      <c r="AA10" s="51" t="s">
        <v>139</v>
      </c>
      <c r="AB10" s="51" t="s">
        <v>139</v>
      </c>
    </row>
    <row r="11" spans="1:28" ht="12.75" customHeight="1" x14ac:dyDescent="0.25">
      <c r="A11" s="65" t="s">
        <v>129</v>
      </c>
      <c r="B11" s="1" t="s">
        <v>31</v>
      </c>
      <c r="C11" s="1" t="s">
        <v>32</v>
      </c>
      <c r="D11" s="16" t="s">
        <v>14</v>
      </c>
      <c r="E11" s="8" t="s">
        <v>28</v>
      </c>
      <c r="F11" s="8" t="s">
        <v>16</v>
      </c>
      <c r="G11" s="19">
        <f t="shared" si="0"/>
        <v>16</v>
      </c>
      <c r="H11" s="19">
        <f t="shared" si="1"/>
        <v>122</v>
      </c>
      <c r="I11" s="19">
        <f t="shared" si="2"/>
        <v>131.5</v>
      </c>
      <c r="J11" s="19">
        <f t="shared" si="3"/>
        <v>154</v>
      </c>
      <c r="K11" s="52"/>
      <c r="L11" s="52">
        <v>152</v>
      </c>
      <c r="M11" s="8">
        <v>138</v>
      </c>
      <c r="N11" s="8">
        <v>138</v>
      </c>
      <c r="O11" s="8">
        <v>130</v>
      </c>
      <c r="P11" s="8">
        <v>129</v>
      </c>
      <c r="Q11" s="33">
        <v>124</v>
      </c>
      <c r="R11" s="33">
        <v>132</v>
      </c>
      <c r="S11" s="40">
        <v>154</v>
      </c>
      <c r="T11" s="7">
        <v>134</v>
      </c>
      <c r="U11" s="7">
        <v>135</v>
      </c>
      <c r="V11" s="7">
        <v>137</v>
      </c>
      <c r="W11" s="8">
        <v>125</v>
      </c>
      <c r="X11" s="8">
        <v>131</v>
      </c>
      <c r="Y11" s="8">
        <v>128</v>
      </c>
      <c r="Z11" s="8">
        <v>131</v>
      </c>
      <c r="AA11" s="50">
        <v>135</v>
      </c>
      <c r="AB11" s="50">
        <v>122</v>
      </c>
    </row>
    <row r="12" spans="1:28" ht="12.75" customHeight="1" x14ac:dyDescent="0.25">
      <c r="A12" s="65" t="s">
        <v>129</v>
      </c>
      <c r="B12" s="1" t="s">
        <v>31</v>
      </c>
      <c r="C12" s="1" t="s">
        <v>33</v>
      </c>
      <c r="D12" s="16" t="s">
        <v>14</v>
      </c>
      <c r="E12" s="8" t="s">
        <v>28</v>
      </c>
      <c r="F12" s="8" t="s">
        <v>16</v>
      </c>
      <c r="G12" s="19">
        <f t="shared" si="0"/>
        <v>16</v>
      </c>
      <c r="H12" s="19">
        <f t="shared" si="1"/>
        <v>49</v>
      </c>
      <c r="I12" s="19">
        <f t="shared" si="2"/>
        <v>54</v>
      </c>
      <c r="J12" s="19">
        <f t="shared" si="3"/>
        <v>60</v>
      </c>
      <c r="K12" s="52"/>
      <c r="L12" s="52">
        <v>58</v>
      </c>
      <c r="M12" s="8">
        <v>56</v>
      </c>
      <c r="N12" s="8">
        <v>55</v>
      </c>
      <c r="O12" s="8">
        <v>55</v>
      </c>
      <c r="P12" s="8">
        <v>54</v>
      </c>
      <c r="Q12" s="33">
        <v>54</v>
      </c>
      <c r="R12" s="33">
        <v>56</v>
      </c>
      <c r="S12" s="40">
        <v>60</v>
      </c>
      <c r="T12" s="7">
        <v>54</v>
      </c>
      <c r="U12" s="7">
        <v>54</v>
      </c>
      <c r="V12" s="7">
        <v>54</v>
      </c>
      <c r="W12" s="8">
        <v>54</v>
      </c>
      <c r="X12" s="8">
        <v>52</v>
      </c>
      <c r="Y12" s="8">
        <v>53</v>
      </c>
      <c r="Z12" s="8">
        <v>55</v>
      </c>
      <c r="AA12" s="50">
        <v>57</v>
      </c>
      <c r="AB12" s="50">
        <v>49</v>
      </c>
    </row>
    <row r="13" spans="1:28" ht="12.75" customHeight="1" x14ac:dyDescent="0.25">
      <c r="A13" s="65" t="s">
        <v>129</v>
      </c>
      <c r="B13" s="1" t="s">
        <v>31</v>
      </c>
      <c r="C13" s="1" t="s">
        <v>34</v>
      </c>
      <c r="D13" s="16" t="s">
        <v>14</v>
      </c>
      <c r="E13" s="8" t="s">
        <v>28</v>
      </c>
      <c r="F13" s="8" t="s">
        <v>16</v>
      </c>
      <c r="G13" s="19">
        <f t="shared" si="0"/>
        <v>16</v>
      </c>
      <c r="H13" s="19">
        <f t="shared" si="1"/>
        <v>10</v>
      </c>
      <c r="I13" s="19">
        <f t="shared" si="2"/>
        <v>13</v>
      </c>
      <c r="J13" s="19">
        <f t="shared" si="3"/>
        <v>15</v>
      </c>
      <c r="K13" s="52"/>
      <c r="L13" s="52">
        <v>15</v>
      </c>
      <c r="M13" s="8">
        <v>12</v>
      </c>
      <c r="N13" s="8">
        <v>15</v>
      </c>
      <c r="O13" s="8">
        <v>14</v>
      </c>
      <c r="P13" s="8">
        <v>15</v>
      </c>
      <c r="Q13" s="33">
        <v>14</v>
      </c>
      <c r="R13" s="33">
        <v>14</v>
      </c>
      <c r="S13" s="40">
        <v>15</v>
      </c>
      <c r="T13" s="7">
        <v>13</v>
      </c>
      <c r="U13" s="7">
        <v>13</v>
      </c>
      <c r="V13" s="7">
        <v>13</v>
      </c>
      <c r="W13" s="8">
        <v>12</v>
      </c>
      <c r="X13" s="8">
        <v>13</v>
      </c>
      <c r="Y13" s="8">
        <v>12</v>
      </c>
      <c r="Z13" s="8">
        <v>13</v>
      </c>
      <c r="AA13" s="50">
        <v>14</v>
      </c>
      <c r="AB13" s="50">
        <v>10</v>
      </c>
    </row>
    <row r="14" spans="1:28" ht="12.75" customHeight="1" x14ac:dyDescent="0.25">
      <c r="A14" s="65"/>
      <c r="B14" s="1" t="s">
        <v>31</v>
      </c>
      <c r="C14" s="1" t="s">
        <v>35</v>
      </c>
      <c r="D14" s="16" t="s">
        <v>14</v>
      </c>
      <c r="E14" s="8" t="s">
        <v>28</v>
      </c>
      <c r="F14" s="8" t="s">
        <v>16</v>
      </c>
      <c r="G14" s="19">
        <f t="shared" si="0"/>
        <v>16</v>
      </c>
      <c r="H14" s="19">
        <f t="shared" si="1"/>
        <v>67</v>
      </c>
      <c r="I14" s="19">
        <f t="shared" si="2"/>
        <v>76.5</v>
      </c>
      <c r="J14" s="19">
        <f t="shared" si="3"/>
        <v>83</v>
      </c>
      <c r="K14" s="52"/>
      <c r="L14" s="52">
        <v>81</v>
      </c>
      <c r="M14" s="8">
        <v>77</v>
      </c>
      <c r="N14" s="8">
        <v>78</v>
      </c>
      <c r="O14" s="8">
        <v>77</v>
      </c>
      <c r="P14" s="8">
        <v>76</v>
      </c>
      <c r="Q14" s="33">
        <v>76</v>
      </c>
      <c r="R14" s="33">
        <v>80</v>
      </c>
      <c r="S14" s="40">
        <v>83</v>
      </c>
      <c r="T14" s="7">
        <v>81</v>
      </c>
      <c r="U14" s="7">
        <v>75</v>
      </c>
      <c r="V14" s="7">
        <v>77</v>
      </c>
      <c r="W14" s="8">
        <v>75</v>
      </c>
      <c r="X14" s="8">
        <v>72</v>
      </c>
      <c r="Y14" s="8">
        <v>73</v>
      </c>
      <c r="Z14" s="8">
        <v>76</v>
      </c>
      <c r="AA14" s="50">
        <v>78</v>
      </c>
      <c r="AB14" s="50">
        <v>67</v>
      </c>
    </row>
    <row r="15" spans="1:28" ht="12.75" customHeight="1" x14ac:dyDescent="0.25">
      <c r="A15" s="65" t="s">
        <v>129</v>
      </c>
      <c r="B15" s="1" t="s">
        <v>36</v>
      </c>
      <c r="C15" s="1" t="s">
        <v>37</v>
      </c>
      <c r="D15" s="16" t="s">
        <v>14</v>
      </c>
      <c r="E15" s="8" t="s">
        <v>15</v>
      </c>
      <c r="F15" s="8" t="s">
        <v>16</v>
      </c>
      <c r="G15" s="19">
        <f t="shared" si="0"/>
        <v>16</v>
      </c>
      <c r="H15" s="19">
        <f t="shared" si="1"/>
        <v>107</v>
      </c>
      <c r="I15" s="19">
        <f t="shared" si="2"/>
        <v>113.5</v>
      </c>
      <c r="J15" s="19">
        <f t="shared" si="3"/>
        <v>125</v>
      </c>
      <c r="K15" s="52"/>
      <c r="L15" s="52">
        <v>118</v>
      </c>
      <c r="M15" s="7">
        <v>113</v>
      </c>
      <c r="N15" s="8">
        <v>118</v>
      </c>
      <c r="O15" s="8">
        <v>107</v>
      </c>
      <c r="P15" s="8">
        <v>108</v>
      </c>
      <c r="Q15" s="33">
        <v>125</v>
      </c>
      <c r="R15" s="33">
        <v>121</v>
      </c>
      <c r="S15" s="40">
        <v>109</v>
      </c>
      <c r="T15" s="7">
        <v>118</v>
      </c>
      <c r="U15" s="7">
        <v>114</v>
      </c>
      <c r="V15" s="7">
        <v>117</v>
      </c>
      <c r="W15" s="8">
        <v>107</v>
      </c>
      <c r="X15" s="8">
        <v>109</v>
      </c>
      <c r="Y15" s="8">
        <v>107</v>
      </c>
      <c r="Z15" s="8">
        <v>111</v>
      </c>
      <c r="AA15" s="50">
        <v>117</v>
      </c>
      <c r="AB15" s="50">
        <v>114</v>
      </c>
    </row>
    <row r="16" spans="1:28" ht="12.75" customHeight="1" x14ac:dyDescent="0.25">
      <c r="A16" s="65" t="s">
        <v>129</v>
      </c>
      <c r="B16" s="1" t="s">
        <v>38</v>
      </c>
      <c r="C16" s="1" t="s">
        <v>39</v>
      </c>
      <c r="D16" s="16" t="s">
        <v>14</v>
      </c>
      <c r="E16" s="8" t="s">
        <v>15</v>
      </c>
      <c r="F16" s="8" t="s">
        <v>16</v>
      </c>
      <c r="G16" s="19">
        <f t="shared" si="0"/>
        <v>16</v>
      </c>
      <c r="H16" s="19">
        <f t="shared" si="1"/>
        <v>0.6</v>
      </c>
      <c r="I16" s="19">
        <f t="shared" si="2"/>
        <v>0.6</v>
      </c>
      <c r="J16" s="19">
        <f t="shared" si="3"/>
        <v>0.6</v>
      </c>
      <c r="K16" s="52"/>
      <c r="L16" s="52">
        <v>0.6</v>
      </c>
      <c r="M16" s="7">
        <v>0.6</v>
      </c>
      <c r="N16" s="8">
        <v>0.6</v>
      </c>
      <c r="O16" s="8">
        <v>0.6</v>
      </c>
      <c r="P16" s="8">
        <v>0.6</v>
      </c>
      <c r="Q16" s="32">
        <v>0.6</v>
      </c>
      <c r="R16" s="32">
        <v>0.6</v>
      </c>
      <c r="S16" s="44">
        <v>0.6</v>
      </c>
      <c r="T16" s="7">
        <v>0.6</v>
      </c>
      <c r="U16" s="7">
        <v>0.6</v>
      </c>
      <c r="V16" s="7">
        <v>0.6</v>
      </c>
      <c r="W16" s="8">
        <v>0.6</v>
      </c>
      <c r="X16" s="8">
        <v>0.6</v>
      </c>
      <c r="Y16" s="8">
        <v>0.6</v>
      </c>
      <c r="Z16" s="8">
        <v>0.6</v>
      </c>
      <c r="AA16" s="50">
        <v>0.6</v>
      </c>
      <c r="AB16" s="50">
        <v>0.6</v>
      </c>
    </row>
    <row r="17" spans="1:28" ht="12.75" customHeight="1" x14ac:dyDescent="0.25">
      <c r="A17" s="65" t="s">
        <v>129</v>
      </c>
      <c r="B17" s="1" t="s">
        <v>40</v>
      </c>
      <c r="C17" s="1" t="s">
        <v>41</v>
      </c>
      <c r="D17" s="16" t="s">
        <v>14</v>
      </c>
      <c r="E17" s="8" t="s">
        <v>15</v>
      </c>
      <c r="F17" s="8" t="s">
        <v>42</v>
      </c>
      <c r="G17" s="19">
        <f t="shared" si="0"/>
        <v>16</v>
      </c>
      <c r="H17" s="19">
        <f t="shared" si="1"/>
        <v>6.96</v>
      </c>
      <c r="I17" s="19">
        <f t="shared" si="2"/>
        <v>7.51</v>
      </c>
      <c r="J17" s="19">
        <f t="shared" si="3"/>
        <v>8.0500000000000007</v>
      </c>
      <c r="K17" s="52">
        <v>7</v>
      </c>
      <c r="L17" s="52">
        <v>8</v>
      </c>
      <c r="M17" s="7">
        <v>7.39</v>
      </c>
      <c r="N17" s="8">
        <v>8.0500000000000007</v>
      </c>
      <c r="O17" s="8">
        <v>7.34</v>
      </c>
      <c r="P17" s="8">
        <v>7.28</v>
      </c>
      <c r="Q17" s="29">
        <v>7.89</v>
      </c>
      <c r="R17" s="30">
        <v>7.33</v>
      </c>
      <c r="S17" s="43">
        <v>7.56</v>
      </c>
      <c r="T17" s="7">
        <v>7.77</v>
      </c>
      <c r="U17" s="7">
        <v>7.77</v>
      </c>
      <c r="V17" s="7">
        <v>7.52</v>
      </c>
      <c r="W17" s="8">
        <v>6.96</v>
      </c>
      <c r="X17" s="8">
        <v>7.99</v>
      </c>
      <c r="Y17" s="8">
        <v>7.5</v>
      </c>
      <c r="Z17" s="8">
        <v>7.31</v>
      </c>
      <c r="AA17" s="50">
        <v>7.42</v>
      </c>
      <c r="AB17" s="50">
        <v>7.62</v>
      </c>
    </row>
    <row r="18" spans="1:28" ht="12.75" customHeight="1" x14ac:dyDescent="0.25">
      <c r="A18" s="65" t="s">
        <v>129</v>
      </c>
      <c r="B18" s="1" t="s">
        <v>43</v>
      </c>
      <c r="C18" s="1" t="s">
        <v>44</v>
      </c>
      <c r="D18" s="16" t="s">
        <v>14</v>
      </c>
      <c r="E18" s="8" t="s">
        <v>15</v>
      </c>
      <c r="F18" s="8" t="s">
        <v>16</v>
      </c>
      <c r="G18" s="19">
        <f t="shared" si="0"/>
        <v>14</v>
      </c>
      <c r="H18" s="19" t="s">
        <v>45</v>
      </c>
      <c r="I18" s="19">
        <f t="shared" si="2"/>
        <v>0.08</v>
      </c>
      <c r="J18" s="19">
        <f t="shared" si="3"/>
        <v>0.13</v>
      </c>
      <c r="K18" s="52"/>
      <c r="L18" s="52">
        <v>0.05</v>
      </c>
      <c r="M18" s="8" t="s">
        <v>45</v>
      </c>
      <c r="N18" s="8" t="s">
        <v>45</v>
      </c>
      <c r="O18" s="8" t="s">
        <v>45</v>
      </c>
      <c r="P18" s="8" t="s">
        <v>45</v>
      </c>
      <c r="Q18" s="30" t="s">
        <v>45</v>
      </c>
      <c r="R18" s="30" t="s">
        <v>45</v>
      </c>
      <c r="S18" s="43" t="s">
        <v>45</v>
      </c>
      <c r="T18" s="7" t="s">
        <v>45</v>
      </c>
      <c r="U18" s="7" t="s">
        <v>45</v>
      </c>
      <c r="V18" s="7">
        <v>0.13</v>
      </c>
      <c r="W18" s="8" t="s">
        <v>45</v>
      </c>
      <c r="X18" s="8"/>
      <c r="Y18" s="8"/>
      <c r="Z18" s="8" t="s">
        <v>140</v>
      </c>
      <c r="AA18" s="50">
        <v>0.03</v>
      </c>
      <c r="AB18" s="51" t="s">
        <v>140</v>
      </c>
    </row>
    <row r="19" spans="1:28" ht="12.75" customHeight="1" x14ac:dyDescent="0.25">
      <c r="A19" s="65" t="s">
        <v>129</v>
      </c>
      <c r="B19" s="1" t="s">
        <v>46</v>
      </c>
      <c r="C19" s="1" t="s">
        <v>47</v>
      </c>
      <c r="D19" s="16" t="s">
        <v>14</v>
      </c>
      <c r="E19" s="8" t="s">
        <v>15</v>
      </c>
      <c r="F19" s="8" t="s">
        <v>16</v>
      </c>
      <c r="G19" s="19">
        <f t="shared" si="0"/>
        <v>16</v>
      </c>
      <c r="H19" s="19" t="s">
        <v>45</v>
      </c>
      <c r="I19" s="19">
        <f t="shared" si="2"/>
        <v>0.11</v>
      </c>
      <c r="J19" s="19">
        <f t="shared" si="3"/>
        <v>0.13</v>
      </c>
      <c r="K19" s="52"/>
      <c r="L19" s="52">
        <v>0.1</v>
      </c>
      <c r="M19" s="8" t="s">
        <v>45</v>
      </c>
      <c r="N19" s="8" t="s">
        <v>45</v>
      </c>
      <c r="O19" s="8" t="s">
        <v>45</v>
      </c>
      <c r="P19" s="8" t="s">
        <v>45</v>
      </c>
      <c r="Q19" s="30" t="s">
        <v>45</v>
      </c>
      <c r="R19" s="30" t="s">
        <v>45</v>
      </c>
      <c r="S19" s="43" t="s">
        <v>45</v>
      </c>
      <c r="T19" s="7" t="s">
        <v>45</v>
      </c>
      <c r="U19" s="7">
        <v>0.09</v>
      </c>
      <c r="V19" s="7" t="s">
        <v>140</v>
      </c>
      <c r="W19" s="8" t="s">
        <v>45</v>
      </c>
      <c r="X19" s="8" t="s">
        <v>147</v>
      </c>
      <c r="Y19" s="8" t="s">
        <v>147</v>
      </c>
      <c r="Z19" s="8" t="s">
        <v>140</v>
      </c>
      <c r="AA19" s="50">
        <v>0.13</v>
      </c>
      <c r="AB19" s="51" t="s">
        <v>140</v>
      </c>
    </row>
    <row r="20" spans="1:28" ht="12.75" customHeight="1" x14ac:dyDescent="0.25">
      <c r="A20" s="65"/>
      <c r="B20" s="1" t="s">
        <v>48</v>
      </c>
      <c r="C20" s="1" t="s">
        <v>49</v>
      </c>
      <c r="D20" s="16" t="s">
        <v>14</v>
      </c>
      <c r="E20" s="8" t="s">
        <v>15</v>
      </c>
      <c r="F20" s="8" t="s">
        <v>16</v>
      </c>
      <c r="G20" s="19">
        <f t="shared" si="0"/>
        <v>16</v>
      </c>
      <c r="H20" s="19">
        <f t="shared" si="1"/>
        <v>22.4</v>
      </c>
      <c r="I20" s="19">
        <f t="shared" si="2"/>
        <v>24.3</v>
      </c>
      <c r="J20" s="19">
        <f t="shared" si="3"/>
        <v>25.2</v>
      </c>
      <c r="K20" s="52"/>
      <c r="L20" s="52">
        <v>25</v>
      </c>
      <c r="M20" s="8">
        <v>22.9</v>
      </c>
      <c r="N20" s="8">
        <v>24.2</v>
      </c>
      <c r="O20" s="8">
        <v>24.4</v>
      </c>
      <c r="P20" s="8">
        <v>24.7</v>
      </c>
      <c r="Q20" s="32">
        <v>24.3</v>
      </c>
      <c r="R20" s="32">
        <v>24.7</v>
      </c>
      <c r="S20" s="44">
        <v>25.1</v>
      </c>
      <c r="T20" s="7">
        <v>24.3</v>
      </c>
      <c r="U20" s="7">
        <v>23.9</v>
      </c>
      <c r="V20" s="7">
        <v>24.4</v>
      </c>
      <c r="W20" s="8">
        <v>23.5</v>
      </c>
      <c r="X20" s="8">
        <v>24.3</v>
      </c>
      <c r="Y20" s="8">
        <v>25.2</v>
      </c>
      <c r="Z20" s="8">
        <v>24.7</v>
      </c>
      <c r="AA20" s="50">
        <v>24.3</v>
      </c>
      <c r="AB20" s="50">
        <v>22.4</v>
      </c>
    </row>
    <row r="21" spans="1:28" ht="12.75" customHeight="1" x14ac:dyDescent="0.25">
      <c r="A21" s="65" t="s">
        <v>129</v>
      </c>
      <c r="B21" s="1" t="s">
        <v>50</v>
      </c>
      <c r="C21" s="1" t="s">
        <v>51</v>
      </c>
      <c r="D21" s="16" t="s">
        <v>14</v>
      </c>
      <c r="E21" s="8" t="s">
        <v>28</v>
      </c>
      <c r="F21" s="8" t="s">
        <v>16</v>
      </c>
      <c r="G21" s="19">
        <f t="shared" si="0"/>
        <v>16</v>
      </c>
      <c r="H21" s="19">
        <f t="shared" si="1"/>
        <v>145</v>
      </c>
      <c r="I21" s="19">
        <f t="shared" si="2"/>
        <v>176</v>
      </c>
      <c r="J21" s="19">
        <f t="shared" si="3"/>
        <v>195</v>
      </c>
      <c r="K21" s="52"/>
      <c r="L21" s="52">
        <v>185</v>
      </c>
      <c r="M21" s="8">
        <v>182</v>
      </c>
      <c r="N21" s="8">
        <v>174</v>
      </c>
      <c r="O21" s="8">
        <v>170</v>
      </c>
      <c r="P21" s="8">
        <v>168</v>
      </c>
      <c r="Q21" s="33">
        <v>179</v>
      </c>
      <c r="R21" s="33">
        <v>178</v>
      </c>
      <c r="S21" s="40">
        <v>180</v>
      </c>
      <c r="T21" s="7">
        <v>183</v>
      </c>
      <c r="U21" s="7">
        <v>170</v>
      </c>
      <c r="V21" s="7">
        <v>145</v>
      </c>
      <c r="W21" s="8">
        <v>174</v>
      </c>
      <c r="X21" s="8">
        <v>170</v>
      </c>
      <c r="Y21" s="8">
        <v>183</v>
      </c>
      <c r="Z21" s="8">
        <v>162</v>
      </c>
      <c r="AA21" s="50">
        <v>195</v>
      </c>
      <c r="AB21" s="50">
        <v>183</v>
      </c>
    </row>
    <row r="22" spans="1:28" ht="12.75" customHeight="1" x14ac:dyDescent="0.25">
      <c r="A22" s="65" t="s">
        <v>129</v>
      </c>
      <c r="B22" s="1" t="s">
        <v>55</v>
      </c>
      <c r="C22" s="1" t="s">
        <v>52</v>
      </c>
      <c r="D22" s="16" t="s">
        <v>14</v>
      </c>
      <c r="E22" s="8" t="s">
        <v>15</v>
      </c>
      <c r="F22" s="8" t="s">
        <v>53</v>
      </c>
      <c r="G22" s="19">
        <f t="shared" si="0"/>
        <v>16</v>
      </c>
      <c r="H22" s="19">
        <f t="shared" si="1"/>
        <v>0.35</v>
      </c>
      <c r="I22" s="19">
        <f t="shared" si="2"/>
        <v>0.66</v>
      </c>
      <c r="J22" s="19">
        <f t="shared" si="3"/>
        <v>1</v>
      </c>
      <c r="K22" s="52"/>
      <c r="L22" s="52">
        <v>0.9</v>
      </c>
      <c r="M22" s="8">
        <v>0.57999999999999996</v>
      </c>
      <c r="N22" s="8">
        <v>0.66</v>
      </c>
      <c r="O22" s="8">
        <v>0.73</v>
      </c>
      <c r="P22" s="8">
        <v>0.83</v>
      </c>
      <c r="Q22" s="30">
        <v>0.63</v>
      </c>
      <c r="R22" s="29">
        <v>0.93</v>
      </c>
      <c r="S22" s="45">
        <v>0.88</v>
      </c>
      <c r="T22" s="7">
        <v>0.66</v>
      </c>
      <c r="U22" s="7">
        <v>0.7</v>
      </c>
      <c r="V22" s="7">
        <v>0.89</v>
      </c>
      <c r="W22" s="8">
        <v>1</v>
      </c>
      <c r="X22" s="8">
        <v>0.45</v>
      </c>
      <c r="Y22" s="8">
        <v>0.53</v>
      </c>
      <c r="Z22" s="8">
        <v>0.35</v>
      </c>
      <c r="AA22" s="50">
        <v>0.65</v>
      </c>
      <c r="AB22" s="51" t="s">
        <v>147</v>
      </c>
    </row>
    <row r="23" spans="1:28" ht="12.75" customHeight="1" x14ac:dyDescent="0.25">
      <c r="A23" s="65" t="s">
        <v>129</v>
      </c>
      <c r="B23" s="1" t="s">
        <v>55</v>
      </c>
      <c r="C23" s="1" t="s">
        <v>54</v>
      </c>
      <c r="D23" s="16" t="s">
        <v>14</v>
      </c>
      <c r="E23" s="8" t="s">
        <v>15</v>
      </c>
      <c r="F23" s="8" t="s">
        <v>53</v>
      </c>
      <c r="G23" s="19">
        <f t="shared" si="0"/>
        <v>16</v>
      </c>
      <c r="H23" s="19">
        <f t="shared" si="1"/>
        <v>0.22</v>
      </c>
      <c r="I23" s="19">
        <f t="shared" si="2"/>
        <v>0.28999999999999998</v>
      </c>
      <c r="J23" s="19">
        <f t="shared" si="3"/>
        <v>0.44</v>
      </c>
      <c r="K23" s="52"/>
      <c r="L23" s="52">
        <v>0.4</v>
      </c>
      <c r="M23" s="8">
        <v>0.37</v>
      </c>
      <c r="N23" s="8">
        <v>0.24</v>
      </c>
      <c r="O23" s="8">
        <v>0.38</v>
      </c>
      <c r="P23" s="8">
        <v>0.36</v>
      </c>
      <c r="Q23" s="30">
        <v>0.31</v>
      </c>
      <c r="R23" s="30">
        <v>0.44</v>
      </c>
      <c r="S23" s="43">
        <v>0.34</v>
      </c>
      <c r="T23" s="7">
        <v>0.36</v>
      </c>
      <c r="U23" s="7">
        <v>0.24</v>
      </c>
      <c r="V23" s="7">
        <v>0.28999999999999998</v>
      </c>
      <c r="W23" s="8">
        <v>0.28999999999999998</v>
      </c>
      <c r="X23" s="8">
        <v>0.24</v>
      </c>
      <c r="Y23" s="8">
        <v>0.22</v>
      </c>
      <c r="Z23" s="8">
        <v>0.22</v>
      </c>
      <c r="AA23" s="50">
        <v>0.25</v>
      </c>
      <c r="AB23" s="51" t="s">
        <v>146</v>
      </c>
    </row>
    <row r="24" spans="1:28" ht="12.75" customHeight="1" x14ac:dyDescent="0.25">
      <c r="A24" s="65" t="s">
        <v>129</v>
      </c>
      <c r="B24" s="1" t="s">
        <v>57</v>
      </c>
      <c r="C24" s="1" t="s">
        <v>58</v>
      </c>
      <c r="D24" s="16" t="s">
        <v>14</v>
      </c>
      <c r="E24" s="8" t="s">
        <v>28</v>
      </c>
      <c r="F24" s="8" t="s">
        <v>16</v>
      </c>
      <c r="G24" s="19">
        <f t="shared" si="0"/>
        <v>16</v>
      </c>
      <c r="H24" s="19" t="s">
        <v>59</v>
      </c>
      <c r="I24" s="19">
        <f t="shared" si="2"/>
        <v>1E-3</v>
      </c>
      <c r="J24" s="19">
        <f t="shared" si="3"/>
        <v>2E-3</v>
      </c>
      <c r="K24" s="52"/>
      <c r="L24" s="52">
        <v>1E-3</v>
      </c>
      <c r="M24" s="8">
        <v>2E-3</v>
      </c>
      <c r="N24" s="8">
        <v>1E-3</v>
      </c>
      <c r="O24" s="8">
        <v>1E-3</v>
      </c>
      <c r="P24" s="8" t="s">
        <v>59</v>
      </c>
      <c r="Q24" s="30" t="s">
        <v>59</v>
      </c>
      <c r="R24" s="31" t="s">
        <v>59</v>
      </c>
      <c r="S24" s="42" t="s">
        <v>59</v>
      </c>
      <c r="T24" s="7" t="s">
        <v>59</v>
      </c>
      <c r="U24" s="7" t="s">
        <v>59</v>
      </c>
      <c r="V24" s="7" t="s">
        <v>141</v>
      </c>
      <c r="W24" s="8" t="s">
        <v>59</v>
      </c>
      <c r="X24" s="8" t="s">
        <v>141</v>
      </c>
      <c r="Y24" s="8" t="s">
        <v>141</v>
      </c>
      <c r="Z24" s="8" t="s">
        <v>141</v>
      </c>
      <c r="AA24" s="51" t="s">
        <v>141</v>
      </c>
      <c r="AB24" s="51" t="s">
        <v>141</v>
      </c>
    </row>
    <row r="25" spans="1:28" ht="12.75" customHeight="1" x14ac:dyDescent="0.25">
      <c r="A25" s="65" t="s">
        <v>129</v>
      </c>
      <c r="B25" s="1" t="s">
        <v>57</v>
      </c>
      <c r="C25" s="1" t="s">
        <v>58</v>
      </c>
      <c r="D25" s="16" t="s">
        <v>14</v>
      </c>
      <c r="E25" s="8" t="s">
        <v>22</v>
      </c>
      <c r="F25" s="8" t="s">
        <v>16</v>
      </c>
      <c r="G25" s="19">
        <f t="shared" si="0"/>
        <v>16</v>
      </c>
      <c r="H25" s="19" t="s">
        <v>59</v>
      </c>
      <c r="I25" s="19">
        <f t="shared" si="2"/>
        <v>1.5E-3</v>
      </c>
      <c r="J25" s="19">
        <f t="shared" si="3"/>
        <v>2E-3</v>
      </c>
      <c r="K25" s="52"/>
      <c r="L25" s="52">
        <v>1E-3</v>
      </c>
      <c r="M25" s="8">
        <v>2E-3</v>
      </c>
      <c r="N25" s="8" t="s">
        <v>59</v>
      </c>
      <c r="O25" s="8">
        <v>1E-3</v>
      </c>
      <c r="P25" s="8" t="s">
        <v>59</v>
      </c>
      <c r="Q25" s="30" t="s">
        <v>59</v>
      </c>
      <c r="R25" s="30" t="s">
        <v>59</v>
      </c>
      <c r="S25" s="43" t="s">
        <v>59</v>
      </c>
      <c r="T25" s="7" t="s">
        <v>59</v>
      </c>
      <c r="U25" s="7" t="s">
        <v>59</v>
      </c>
      <c r="V25" s="7" t="s">
        <v>141</v>
      </c>
      <c r="W25" s="8" t="s">
        <v>59</v>
      </c>
      <c r="X25" s="8" t="s">
        <v>141</v>
      </c>
      <c r="Y25" s="8" t="s">
        <v>141</v>
      </c>
      <c r="Z25" s="8" t="s">
        <v>141</v>
      </c>
      <c r="AA25" s="51" t="s">
        <v>141</v>
      </c>
      <c r="AB25" s="51" t="s">
        <v>141</v>
      </c>
    </row>
    <row r="26" spans="1:28" ht="12.75" customHeight="1" x14ac:dyDescent="0.25">
      <c r="A26" s="65" t="s">
        <v>129</v>
      </c>
      <c r="B26" s="1" t="s">
        <v>57</v>
      </c>
      <c r="C26" s="1" t="s">
        <v>60</v>
      </c>
      <c r="D26" s="16" t="s">
        <v>14</v>
      </c>
      <c r="E26" s="8" t="s">
        <v>28</v>
      </c>
      <c r="F26" s="8" t="s">
        <v>16</v>
      </c>
      <c r="G26" s="19">
        <f t="shared" si="0"/>
        <v>16</v>
      </c>
      <c r="H26" s="19">
        <f t="shared" si="1"/>
        <v>3.5000000000000003E-2</v>
      </c>
      <c r="I26" s="19">
        <f t="shared" si="2"/>
        <v>4.65E-2</v>
      </c>
      <c r="J26" s="19">
        <f t="shared" si="3"/>
        <v>5.2999999999999999E-2</v>
      </c>
      <c r="K26" s="52"/>
      <c r="L26" s="52">
        <v>0.05</v>
      </c>
      <c r="M26" s="8">
        <v>4.3999999999999997E-2</v>
      </c>
      <c r="N26" s="8">
        <v>5.0999999999999997E-2</v>
      </c>
      <c r="O26" s="8">
        <v>4.8000000000000001E-2</v>
      </c>
      <c r="P26" s="8">
        <v>4.7E-2</v>
      </c>
      <c r="Q26" s="30">
        <v>0.04</v>
      </c>
      <c r="R26" s="31">
        <v>4.9000000000000002E-2</v>
      </c>
      <c r="S26" s="42">
        <v>4.5999999999999999E-2</v>
      </c>
      <c r="T26" s="7">
        <v>4.7E-2</v>
      </c>
      <c r="U26" s="7">
        <v>4.8000000000000001E-2</v>
      </c>
      <c r="V26" s="7">
        <v>4.5999999999999999E-2</v>
      </c>
      <c r="W26" s="8">
        <v>4.2999999999999997E-2</v>
      </c>
      <c r="X26" s="8">
        <v>4.9000000000000002E-2</v>
      </c>
      <c r="Y26" s="8">
        <v>4.4999999999999998E-2</v>
      </c>
      <c r="Z26" s="8">
        <v>4.3999999999999997E-2</v>
      </c>
      <c r="AA26" s="50">
        <v>5.2999999999999999E-2</v>
      </c>
      <c r="AB26" s="50">
        <v>3.5000000000000003E-2</v>
      </c>
    </row>
    <row r="27" spans="1:28" ht="12.75" customHeight="1" x14ac:dyDescent="0.25">
      <c r="A27" s="65" t="s">
        <v>129</v>
      </c>
      <c r="B27" s="1" t="s">
        <v>57</v>
      </c>
      <c r="C27" s="1" t="s">
        <v>60</v>
      </c>
      <c r="D27" s="16" t="s">
        <v>14</v>
      </c>
      <c r="E27" s="8" t="s">
        <v>22</v>
      </c>
      <c r="F27" s="8" t="s">
        <v>16</v>
      </c>
      <c r="G27" s="19">
        <f t="shared" si="0"/>
        <v>16</v>
      </c>
      <c r="H27" s="19">
        <f t="shared" si="1"/>
        <v>4.3999999999999997E-2</v>
      </c>
      <c r="I27" s="19">
        <f t="shared" si="2"/>
        <v>0.05</v>
      </c>
      <c r="J27" s="19">
        <f t="shared" si="3"/>
        <v>8.5999999999999993E-2</v>
      </c>
      <c r="K27" s="52"/>
      <c r="L27" s="52">
        <v>0.06</v>
      </c>
      <c r="M27" s="8">
        <v>4.9000000000000002E-2</v>
      </c>
      <c r="N27" s="8">
        <v>0.05</v>
      </c>
      <c r="O27" s="8">
        <v>8.5999999999999993E-2</v>
      </c>
      <c r="P27" s="8">
        <v>5.5E-2</v>
      </c>
      <c r="Q27" s="30">
        <v>5.8999999999999997E-2</v>
      </c>
      <c r="R27" s="31">
        <v>5.6000000000000001E-2</v>
      </c>
      <c r="S27" s="42">
        <v>5.3999999999999999E-2</v>
      </c>
      <c r="T27" s="7">
        <v>5.1999999999999998E-2</v>
      </c>
      <c r="U27" s="7">
        <v>0.05</v>
      </c>
      <c r="V27" s="7">
        <v>4.3999999999999997E-2</v>
      </c>
      <c r="W27" s="8">
        <v>4.5999999999999999E-2</v>
      </c>
      <c r="X27" s="8">
        <v>4.5999999999999999E-2</v>
      </c>
      <c r="Y27" s="8">
        <v>4.4999999999999998E-2</v>
      </c>
      <c r="Z27" s="8">
        <v>4.4999999999999998E-2</v>
      </c>
      <c r="AA27" s="50">
        <v>5.3999999999999999E-2</v>
      </c>
      <c r="AB27" s="50">
        <v>0.05</v>
      </c>
    </row>
    <row r="28" spans="1:28" ht="12.75" customHeight="1" x14ac:dyDescent="0.25">
      <c r="A28" s="65" t="s">
        <v>129</v>
      </c>
      <c r="B28" s="1" t="s">
        <v>57</v>
      </c>
      <c r="C28" s="1" t="s">
        <v>61</v>
      </c>
      <c r="D28" s="16" t="s">
        <v>14</v>
      </c>
      <c r="E28" s="8" t="s">
        <v>28</v>
      </c>
      <c r="F28" s="8" t="s">
        <v>16</v>
      </c>
      <c r="G28" s="19">
        <f t="shared" si="0"/>
        <v>16</v>
      </c>
      <c r="H28" s="19">
        <f t="shared" si="1"/>
        <v>0.13</v>
      </c>
      <c r="I28" s="19">
        <f t="shared" si="2"/>
        <v>0.18</v>
      </c>
      <c r="J28" s="19">
        <f t="shared" si="3"/>
        <v>0.2</v>
      </c>
      <c r="K28" s="52"/>
      <c r="L28" s="52">
        <v>0.2</v>
      </c>
      <c r="M28" s="8">
        <v>0.17</v>
      </c>
      <c r="N28" s="8">
        <v>0.18</v>
      </c>
      <c r="O28" s="8">
        <v>0.19</v>
      </c>
      <c r="P28" s="8">
        <v>0.2</v>
      </c>
      <c r="Q28" s="31">
        <v>0.18</v>
      </c>
      <c r="R28" s="30">
        <v>0.18</v>
      </c>
      <c r="S28" s="43">
        <v>0.16</v>
      </c>
      <c r="T28" s="7">
        <v>0.18</v>
      </c>
      <c r="U28" s="7">
        <v>0.2</v>
      </c>
      <c r="V28" s="7">
        <v>0.18</v>
      </c>
      <c r="W28" s="8">
        <v>0.13</v>
      </c>
      <c r="X28" s="8">
        <v>0.15</v>
      </c>
      <c r="Y28" s="8">
        <v>0.17</v>
      </c>
      <c r="Z28" s="8">
        <v>0.19</v>
      </c>
      <c r="AA28" s="50">
        <v>0.16</v>
      </c>
      <c r="AB28" s="50">
        <v>0.15</v>
      </c>
    </row>
    <row r="29" spans="1:28" ht="12.75" customHeight="1" x14ac:dyDescent="0.25">
      <c r="A29" s="65" t="s">
        <v>129</v>
      </c>
      <c r="B29" s="1" t="s">
        <v>57</v>
      </c>
      <c r="C29" s="1" t="s">
        <v>61</v>
      </c>
      <c r="D29" s="16" t="s">
        <v>14</v>
      </c>
      <c r="E29" s="8" t="s">
        <v>22</v>
      </c>
      <c r="F29" s="8" t="s">
        <v>16</v>
      </c>
      <c r="G29" s="19">
        <f t="shared" si="0"/>
        <v>16</v>
      </c>
      <c r="H29" s="19">
        <f t="shared" si="1"/>
        <v>0.14000000000000001</v>
      </c>
      <c r="I29" s="19">
        <f t="shared" si="2"/>
        <v>0.17</v>
      </c>
      <c r="J29" s="19">
        <f t="shared" si="3"/>
        <v>0.28000000000000003</v>
      </c>
      <c r="K29" s="52"/>
      <c r="L29" s="52">
        <v>0.2</v>
      </c>
      <c r="M29" s="8">
        <v>0.2</v>
      </c>
      <c r="N29" s="8">
        <v>0.17</v>
      </c>
      <c r="O29" s="8">
        <v>0.14000000000000001</v>
      </c>
      <c r="P29" s="8">
        <v>0.16</v>
      </c>
      <c r="Q29" s="31">
        <v>0.22</v>
      </c>
      <c r="R29" s="30">
        <v>0.28000000000000003</v>
      </c>
      <c r="S29" s="43">
        <v>0.17</v>
      </c>
      <c r="T29" s="7">
        <v>0.21</v>
      </c>
      <c r="U29" s="7">
        <v>0.16</v>
      </c>
      <c r="V29" s="7">
        <v>0.19</v>
      </c>
      <c r="W29" s="8">
        <v>0.15</v>
      </c>
      <c r="X29" s="8">
        <v>0.17</v>
      </c>
      <c r="Y29" s="8">
        <v>0.16</v>
      </c>
      <c r="Z29" s="8">
        <v>0.18</v>
      </c>
      <c r="AA29" s="50">
        <v>0.16</v>
      </c>
      <c r="AB29" s="50">
        <v>0.2</v>
      </c>
    </row>
    <row r="30" spans="1:28" ht="12.75" customHeight="1" x14ac:dyDescent="0.25">
      <c r="A30" s="65" t="s">
        <v>129</v>
      </c>
      <c r="B30" s="1" t="s">
        <v>57</v>
      </c>
      <c r="C30" s="1" t="s">
        <v>62</v>
      </c>
      <c r="D30" s="16" t="s">
        <v>14</v>
      </c>
      <c r="E30" s="8" t="s">
        <v>28</v>
      </c>
      <c r="F30" s="8" t="s">
        <v>16</v>
      </c>
      <c r="G30" s="19">
        <f t="shared" si="0"/>
        <v>16</v>
      </c>
      <c r="H30" s="19" t="s">
        <v>29</v>
      </c>
      <c r="I30" s="19" t="s">
        <v>30</v>
      </c>
      <c r="J30" s="19" t="s">
        <v>29</v>
      </c>
      <c r="K30" s="52"/>
      <c r="L30" s="52">
        <v>1E-4</v>
      </c>
      <c r="M30" s="8" t="s">
        <v>29</v>
      </c>
      <c r="N30" s="8" t="s">
        <v>29</v>
      </c>
      <c r="O30" s="8" t="s">
        <v>29</v>
      </c>
      <c r="P30" s="8" t="s">
        <v>29</v>
      </c>
      <c r="Q30" s="29" t="s">
        <v>29</v>
      </c>
      <c r="R30" s="30" t="s">
        <v>29</v>
      </c>
      <c r="S30" s="43" t="s">
        <v>29</v>
      </c>
      <c r="T30" s="7" t="s">
        <v>29</v>
      </c>
      <c r="U30" s="7" t="s">
        <v>29</v>
      </c>
      <c r="V30" s="7" t="s">
        <v>139</v>
      </c>
      <c r="W30" s="8" t="s">
        <v>29</v>
      </c>
      <c r="X30" s="8" t="s">
        <v>139</v>
      </c>
      <c r="Y30" s="8" t="s">
        <v>139</v>
      </c>
      <c r="Z30" s="8" t="s">
        <v>139</v>
      </c>
      <c r="AA30" s="51" t="s">
        <v>139</v>
      </c>
      <c r="AB30" s="51" t="s">
        <v>139</v>
      </c>
    </row>
    <row r="31" spans="1:28" ht="12.75" customHeight="1" x14ac:dyDescent="0.25">
      <c r="A31" s="65" t="s">
        <v>129</v>
      </c>
      <c r="B31" s="1" t="s">
        <v>57</v>
      </c>
      <c r="C31" s="1" t="s">
        <v>62</v>
      </c>
      <c r="D31" s="16" t="s">
        <v>14</v>
      </c>
      <c r="E31" s="8" t="s">
        <v>22</v>
      </c>
      <c r="F31" s="8" t="s">
        <v>16</v>
      </c>
      <c r="G31" s="19">
        <f t="shared" si="0"/>
        <v>16</v>
      </c>
      <c r="H31" s="19" t="s">
        <v>29</v>
      </c>
      <c r="I31" s="19" t="s">
        <v>30</v>
      </c>
      <c r="J31" s="19" t="s">
        <v>29</v>
      </c>
      <c r="K31" s="52"/>
      <c r="L31" s="52">
        <v>1E-4</v>
      </c>
      <c r="M31" s="8" t="s">
        <v>29</v>
      </c>
      <c r="N31" s="8" t="s">
        <v>29</v>
      </c>
      <c r="O31" s="8" t="s">
        <v>29</v>
      </c>
      <c r="P31" s="8" t="s">
        <v>29</v>
      </c>
      <c r="Q31" s="31" t="s">
        <v>29</v>
      </c>
      <c r="R31" s="30" t="s">
        <v>29</v>
      </c>
      <c r="S31" s="43" t="s">
        <v>29</v>
      </c>
      <c r="T31" s="7" t="s">
        <v>29</v>
      </c>
      <c r="U31" s="7" t="s">
        <v>29</v>
      </c>
      <c r="V31" s="7" t="s">
        <v>139</v>
      </c>
      <c r="W31" s="8" t="s">
        <v>29</v>
      </c>
      <c r="X31" s="8" t="s">
        <v>139</v>
      </c>
      <c r="Y31" s="8" t="s">
        <v>139</v>
      </c>
      <c r="Z31" s="8" t="s">
        <v>139</v>
      </c>
      <c r="AA31" s="51" t="s">
        <v>139</v>
      </c>
      <c r="AB31" s="51" t="s">
        <v>139</v>
      </c>
    </row>
    <row r="32" spans="1:28" ht="12.75" customHeight="1" x14ac:dyDescent="0.25">
      <c r="A32" s="65" t="s">
        <v>129</v>
      </c>
      <c r="B32" s="1" t="s">
        <v>57</v>
      </c>
      <c r="C32" s="1" t="s">
        <v>63</v>
      </c>
      <c r="D32" s="16" t="s">
        <v>14</v>
      </c>
      <c r="E32" s="8" t="s">
        <v>28</v>
      </c>
      <c r="F32" s="8" t="s">
        <v>16</v>
      </c>
      <c r="G32" s="19">
        <f t="shared" si="0"/>
        <v>16</v>
      </c>
      <c r="H32" s="19" t="s">
        <v>59</v>
      </c>
      <c r="I32" s="19" t="s">
        <v>30</v>
      </c>
      <c r="J32" s="19" t="s">
        <v>59</v>
      </c>
      <c r="K32" s="52"/>
      <c r="L32" s="52">
        <v>1E-3</v>
      </c>
      <c r="M32" s="8" t="s">
        <v>59</v>
      </c>
      <c r="N32" s="8" t="s">
        <v>59</v>
      </c>
      <c r="O32" s="8" t="s">
        <v>59</v>
      </c>
      <c r="P32" s="8" t="s">
        <v>59</v>
      </c>
      <c r="Q32" s="31" t="s">
        <v>59</v>
      </c>
      <c r="R32" s="30" t="s">
        <v>59</v>
      </c>
      <c r="S32" s="43" t="s">
        <v>59</v>
      </c>
      <c r="T32" s="7" t="s">
        <v>59</v>
      </c>
      <c r="U32" s="7" t="s">
        <v>59</v>
      </c>
      <c r="V32" s="7" t="s">
        <v>141</v>
      </c>
      <c r="W32" s="8" t="s">
        <v>59</v>
      </c>
      <c r="X32" s="8" t="s">
        <v>141</v>
      </c>
      <c r="Y32" s="8" t="s">
        <v>141</v>
      </c>
      <c r="Z32" s="8" t="s">
        <v>141</v>
      </c>
      <c r="AA32" s="51" t="s">
        <v>141</v>
      </c>
      <c r="AB32" s="51" t="s">
        <v>141</v>
      </c>
    </row>
    <row r="33" spans="1:28" ht="12.75" customHeight="1" x14ac:dyDescent="0.25">
      <c r="A33" s="65" t="s">
        <v>129</v>
      </c>
      <c r="B33" s="1" t="s">
        <v>57</v>
      </c>
      <c r="C33" s="1" t="s">
        <v>63</v>
      </c>
      <c r="D33" s="16" t="s">
        <v>14</v>
      </c>
      <c r="E33" s="8" t="s">
        <v>22</v>
      </c>
      <c r="F33" s="8" t="s">
        <v>16</v>
      </c>
      <c r="G33" s="19">
        <f t="shared" si="0"/>
        <v>16</v>
      </c>
      <c r="H33" s="19" t="s">
        <v>59</v>
      </c>
      <c r="I33" s="19">
        <f t="shared" si="2"/>
        <v>2E-3</v>
      </c>
      <c r="J33" s="19">
        <f t="shared" si="3"/>
        <v>2E-3</v>
      </c>
      <c r="K33" s="52"/>
      <c r="L33" s="52">
        <v>1E-3</v>
      </c>
      <c r="M33" s="8" t="s">
        <v>59</v>
      </c>
      <c r="N33" s="8">
        <v>2E-3</v>
      </c>
      <c r="O33" s="8" t="s">
        <v>59</v>
      </c>
      <c r="P33" s="8" t="s">
        <v>59</v>
      </c>
      <c r="Q33" s="30" t="s">
        <v>59</v>
      </c>
      <c r="R33" s="30" t="s">
        <v>59</v>
      </c>
      <c r="S33" s="43" t="s">
        <v>59</v>
      </c>
      <c r="T33" s="7" t="s">
        <v>59</v>
      </c>
      <c r="U33" s="7" t="s">
        <v>59</v>
      </c>
      <c r="V33" s="7" t="s">
        <v>141</v>
      </c>
      <c r="W33" s="8" t="s">
        <v>59</v>
      </c>
      <c r="X33" s="8" t="s">
        <v>141</v>
      </c>
      <c r="Y33" s="8" t="s">
        <v>141</v>
      </c>
      <c r="Z33" s="8" t="s">
        <v>141</v>
      </c>
      <c r="AA33" s="51" t="s">
        <v>141</v>
      </c>
      <c r="AB33" s="51" t="s">
        <v>141</v>
      </c>
    </row>
    <row r="34" spans="1:28" ht="12.75" customHeight="1" x14ac:dyDescent="0.25">
      <c r="A34" s="65" t="s">
        <v>129</v>
      </c>
      <c r="B34" s="1" t="s">
        <v>57</v>
      </c>
      <c r="C34" s="1" t="s">
        <v>64</v>
      </c>
      <c r="D34" s="16" t="s">
        <v>14</v>
      </c>
      <c r="E34" s="8" t="s">
        <v>28</v>
      </c>
      <c r="F34" s="8" t="s">
        <v>16</v>
      </c>
      <c r="G34" s="19">
        <f t="shared" si="0"/>
        <v>16</v>
      </c>
      <c r="H34" s="19" t="s">
        <v>59</v>
      </c>
      <c r="I34" s="19">
        <f t="shared" si="2"/>
        <v>1E-3</v>
      </c>
      <c r="J34" s="19">
        <f t="shared" si="3"/>
        <v>1E-3</v>
      </c>
      <c r="K34" s="52"/>
      <c r="L34" s="52">
        <v>1E-3</v>
      </c>
      <c r="M34" s="8" t="s">
        <v>59</v>
      </c>
      <c r="N34" s="8">
        <v>1E-3</v>
      </c>
      <c r="O34" s="8" t="s">
        <v>59</v>
      </c>
      <c r="P34" s="8" t="s">
        <v>59</v>
      </c>
      <c r="Q34" s="30" t="s">
        <v>59</v>
      </c>
      <c r="R34" s="30" t="s">
        <v>59</v>
      </c>
      <c r="S34" s="43" t="s">
        <v>59</v>
      </c>
      <c r="T34" s="7" t="s">
        <v>59</v>
      </c>
      <c r="U34" s="7" t="s">
        <v>59</v>
      </c>
      <c r="V34" s="7" t="s">
        <v>141</v>
      </c>
      <c r="W34" s="8" t="s">
        <v>59</v>
      </c>
      <c r="X34" s="8" t="s">
        <v>141</v>
      </c>
      <c r="Y34" s="8" t="s">
        <v>141</v>
      </c>
      <c r="Z34" s="8" t="s">
        <v>141</v>
      </c>
      <c r="AA34" s="51" t="s">
        <v>141</v>
      </c>
      <c r="AB34" s="51" t="s">
        <v>141</v>
      </c>
    </row>
    <row r="35" spans="1:28" ht="12.75" customHeight="1" x14ac:dyDescent="0.25">
      <c r="A35" s="65" t="s">
        <v>129</v>
      </c>
      <c r="B35" s="1" t="s">
        <v>57</v>
      </c>
      <c r="C35" s="1" t="s">
        <v>64</v>
      </c>
      <c r="D35" s="16" t="s">
        <v>14</v>
      </c>
      <c r="E35" s="8" t="s">
        <v>22</v>
      </c>
      <c r="F35" s="8" t="s">
        <v>16</v>
      </c>
      <c r="G35" s="19">
        <f t="shared" si="0"/>
        <v>16</v>
      </c>
      <c r="H35" s="19" t="s">
        <v>59</v>
      </c>
      <c r="I35" s="19">
        <f t="shared" si="2"/>
        <v>3.0000000000000001E-3</v>
      </c>
      <c r="J35" s="19">
        <f t="shared" si="3"/>
        <v>0.03</v>
      </c>
      <c r="K35" s="52"/>
      <c r="L35" s="52">
        <v>5.0000000000000001E-3</v>
      </c>
      <c r="M35" s="8" t="s">
        <v>59</v>
      </c>
      <c r="N35" s="8">
        <v>4.0000000000000001E-3</v>
      </c>
      <c r="O35" s="8">
        <v>1E-3</v>
      </c>
      <c r="P35" s="8">
        <v>3.0000000000000001E-3</v>
      </c>
      <c r="Q35" s="31">
        <v>1E-3</v>
      </c>
      <c r="R35" s="31">
        <v>3.0000000000000001E-3</v>
      </c>
      <c r="S35" s="42">
        <v>2E-3</v>
      </c>
      <c r="T35" s="7">
        <v>6.0000000000000001E-3</v>
      </c>
      <c r="U35" s="7" t="s">
        <v>59</v>
      </c>
      <c r="V35" s="7" t="s">
        <v>141</v>
      </c>
      <c r="W35" s="8" t="s">
        <v>59</v>
      </c>
      <c r="X35" s="8" t="s">
        <v>141</v>
      </c>
      <c r="Y35" s="8" t="s">
        <v>141</v>
      </c>
      <c r="Z35" s="8" t="s">
        <v>141</v>
      </c>
      <c r="AA35" s="51" t="s">
        <v>141</v>
      </c>
      <c r="AB35" s="50">
        <v>0.03</v>
      </c>
    </row>
    <row r="36" spans="1:28" ht="12.75" customHeight="1" x14ac:dyDescent="0.25">
      <c r="A36" s="65" t="s">
        <v>129</v>
      </c>
      <c r="B36" s="1" t="s">
        <v>57</v>
      </c>
      <c r="C36" s="1" t="s">
        <v>66</v>
      </c>
      <c r="D36" s="16" t="s">
        <v>14</v>
      </c>
      <c r="E36" s="8" t="s">
        <v>28</v>
      </c>
      <c r="F36" s="8" t="s">
        <v>16</v>
      </c>
      <c r="G36" s="19">
        <f t="shared" si="0"/>
        <v>16</v>
      </c>
      <c r="H36" s="19">
        <f t="shared" si="1"/>
        <v>1.1599999999999999</v>
      </c>
      <c r="I36" s="19">
        <f t="shared" si="2"/>
        <v>1.895</v>
      </c>
      <c r="J36" s="19">
        <f t="shared" si="3"/>
        <v>2.5099999999999998</v>
      </c>
      <c r="K36" s="52"/>
      <c r="L36" s="52">
        <v>2.7</v>
      </c>
      <c r="M36" s="8">
        <v>2.37</v>
      </c>
      <c r="N36" s="8">
        <v>2.5099999999999998</v>
      </c>
      <c r="O36" s="8">
        <v>2.4300000000000002</v>
      </c>
      <c r="P36" s="8">
        <v>2.17</v>
      </c>
      <c r="Q36" s="30" t="s">
        <v>65</v>
      </c>
      <c r="R36" s="30">
        <v>1.97</v>
      </c>
      <c r="S36" s="43">
        <v>1.95</v>
      </c>
      <c r="T36" s="7">
        <v>1.82</v>
      </c>
      <c r="U36" s="7">
        <v>1.93</v>
      </c>
      <c r="V36" s="7">
        <v>1.86</v>
      </c>
      <c r="W36" s="8" t="s">
        <v>65</v>
      </c>
      <c r="X36" s="8">
        <v>1.43</v>
      </c>
      <c r="Y36" s="8">
        <v>1.45</v>
      </c>
      <c r="Z36" s="8">
        <v>1.47</v>
      </c>
      <c r="AA36" s="50">
        <v>1.41</v>
      </c>
      <c r="AB36" s="50">
        <v>1.1599999999999999</v>
      </c>
    </row>
    <row r="37" spans="1:28" ht="12.75" customHeight="1" x14ac:dyDescent="0.25">
      <c r="A37" s="65" t="s">
        <v>129</v>
      </c>
      <c r="B37" s="1" t="s">
        <v>57</v>
      </c>
      <c r="C37" s="1" t="s">
        <v>66</v>
      </c>
      <c r="D37" s="16" t="s">
        <v>14</v>
      </c>
      <c r="E37" s="8" t="s">
        <v>22</v>
      </c>
      <c r="F37" s="8" t="s">
        <v>16</v>
      </c>
      <c r="G37" s="19">
        <f t="shared" ref="G37:G68" si="4">COUNTA(M37:ZM37)</f>
        <v>16</v>
      </c>
      <c r="H37" s="19">
        <f t="shared" si="1"/>
        <v>1.5</v>
      </c>
      <c r="I37" s="19">
        <f t="shared" si="2"/>
        <v>2.1950000000000003</v>
      </c>
      <c r="J37" s="19">
        <f t="shared" si="3"/>
        <v>3.58</v>
      </c>
      <c r="K37" s="52"/>
      <c r="L37" s="52">
        <v>3.3</v>
      </c>
      <c r="M37" s="8">
        <v>3.58</v>
      </c>
      <c r="N37" s="8">
        <v>2.5</v>
      </c>
      <c r="O37" s="8">
        <v>2.97</v>
      </c>
      <c r="P37" s="8">
        <v>2.36</v>
      </c>
      <c r="Q37" s="30">
        <v>2.37</v>
      </c>
      <c r="R37" s="29">
        <v>2.89</v>
      </c>
      <c r="S37" s="45">
        <v>2.33</v>
      </c>
      <c r="T37" s="7">
        <v>2.1800000000000002</v>
      </c>
      <c r="U37" s="7">
        <v>2.21</v>
      </c>
      <c r="V37" s="7">
        <v>1.89</v>
      </c>
      <c r="W37" s="8">
        <v>1.86</v>
      </c>
      <c r="X37" s="8">
        <v>1.5</v>
      </c>
      <c r="Y37" s="8">
        <v>1.62</v>
      </c>
      <c r="Z37" s="8">
        <v>1.68</v>
      </c>
      <c r="AA37" s="50">
        <v>1.55</v>
      </c>
      <c r="AB37" s="50">
        <v>1.53</v>
      </c>
    </row>
    <row r="38" spans="1:28" ht="12.75" customHeight="1" x14ac:dyDescent="0.25">
      <c r="A38" s="65" t="s">
        <v>129</v>
      </c>
      <c r="B38" s="1" t="s">
        <v>57</v>
      </c>
      <c r="C38" s="1" t="s">
        <v>67</v>
      </c>
      <c r="D38" s="16" t="s">
        <v>14</v>
      </c>
      <c r="E38" s="8" t="s">
        <v>28</v>
      </c>
      <c r="F38" s="8" t="s">
        <v>16</v>
      </c>
      <c r="G38" s="19">
        <f t="shared" si="4"/>
        <v>16</v>
      </c>
      <c r="H38" s="19" t="s">
        <v>59</v>
      </c>
      <c r="I38" s="19" t="s">
        <v>30</v>
      </c>
      <c r="J38" s="19" t="s">
        <v>59</v>
      </c>
      <c r="K38" s="52"/>
      <c r="L38" s="52">
        <v>1E-3</v>
      </c>
      <c r="M38" s="8" t="s">
        <v>59</v>
      </c>
      <c r="N38" s="8" t="s">
        <v>59</v>
      </c>
      <c r="O38" s="8" t="s">
        <v>59</v>
      </c>
      <c r="P38" s="8" t="s">
        <v>59</v>
      </c>
      <c r="Q38" s="30" t="s">
        <v>59</v>
      </c>
      <c r="R38" s="31" t="s">
        <v>59</v>
      </c>
      <c r="S38" s="42" t="s">
        <v>59</v>
      </c>
      <c r="T38" s="7" t="s">
        <v>59</v>
      </c>
      <c r="U38" s="7" t="s">
        <v>59</v>
      </c>
      <c r="V38" s="7" t="s">
        <v>141</v>
      </c>
      <c r="W38" s="8" t="s">
        <v>59</v>
      </c>
      <c r="X38" s="8" t="s">
        <v>141</v>
      </c>
      <c r="Y38" s="8" t="s">
        <v>141</v>
      </c>
      <c r="Z38" s="8" t="s">
        <v>141</v>
      </c>
      <c r="AA38" s="51" t="s">
        <v>141</v>
      </c>
      <c r="AB38" s="50" t="s">
        <v>141</v>
      </c>
    </row>
    <row r="39" spans="1:28" ht="12.75" customHeight="1" x14ac:dyDescent="0.25">
      <c r="A39" s="65" t="s">
        <v>129</v>
      </c>
      <c r="B39" s="1" t="s">
        <v>57</v>
      </c>
      <c r="C39" s="1" t="s">
        <v>67</v>
      </c>
      <c r="D39" s="16" t="s">
        <v>14</v>
      </c>
      <c r="E39" s="8" t="s">
        <v>22</v>
      </c>
      <c r="F39" s="8" t="s">
        <v>16</v>
      </c>
      <c r="G39" s="19">
        <f t="shared" si="4"/>
        <v>16</v>
      </c>
      <c r="H39" s="19" t="s">
        <v>59</v>
      </c>
      <c r="I39" s="19">
        <f t="shared" si="2"/>
        <v>3.5000000000000001E-3</v>
      </c>
      <c r="J39" s="19">
        <f t="shared" si="3"/>
        <v>5.0000000000000001E-3</v>
      </c>
      <c r="K39" s="52"/>
      <c r="L39" s="52">
        <v>2E-3</v>
      </c>
      <c r="M39" s="8" t="s">
        <v>59</v>
      </c>
      <c r="N39" s="8" t="s">
        <v>59</v>
      </c>
      <c r="O39" s="8" t="s">
        <v>59</v>
      </c>
      <c r="P39" s="8" t="s">
        <v>59</v>
      </c>
      <c r="Q39" s="30" t="s">
        <v>59</v>
      </c>
      <c r="R39" s="31" t="s">
        <v>59</v>
      </c>
      <c r="S39" s="42" t="s">
        <v>59</v>
      </c>
      <c r="T39" s="7">
        <v>2E-3</v>
      </c>
      <c r="U39" s="7" t="s">
        <v>59</v>
      </c>
      <c r="V39" s="7" t="s">
        <v>141</v>
      </c>
      <c r="W39" s="8" t="s">
        <v>59</v>
      </c>
      <c r="X39" s="8" t="s">
        <v>141</v>
      </c>
      <c r="Y39" s="8" t="s">
        <v>141</v>
      </c>
      <c r="Z39" s="8" t="s">
        <v>141</v>
      </c>
      <c r="AA39" s="51" t="s">
        <v>141</v>
      </c>
      <c r="AB39" s="50">
        <v>5.0000000000000001E-3</v>
      </c>
    </row>
    <row r="40" spans="1:28" ht="12.75" customHeight="1" x14ac:dyDescent="0.25">
      <c r="A40" s="65" t="s">
        <v>129</v>
      </c>
      <c r="B40" s="1" t="s">
        <v>57</v>
      </c>
      <c r="C40" s="1" t="s">
        <v>68</v>
      </c>
      <c r="D40" s="16" t="s">
        <v>14</v>
      </c>
      <c r="E40" s="8" t="s">
        <v>28</v>
      </c>
      <c r="F40" s="8" t="s">
        <v>16</v>
      </c>
      <c r="G40" s="19">
        <f t="shared" si="4"/>
        <v>16</v>
      </c>
      <c r="H40" s="19">
        <f t="shared" si="1"/>
        <v>5.1999999999999998E-2</v>
      </c>
      <c r="I40" s="19">
        <f t="shared" si="2"/>
        <v>6.8500000000000005E-2</v>
      </c>
      <c r="J40" s="19">
        <f t="shared" si="3"/>
        <v>7.8E-2</v>
      </c>
      <c r="K40" s="52"/>
      <c r="L40" s="52">
        <v>7.0000000000000007E-2</v>
      </c>
      <c r="M40" s="8">
        <v>6.7000000000000004E-2</v>
      </c>
      <c r="N40" s="8">
        <v>6.7000000000000004E-2</v>
      </c>
      <c r="O40" s="8">
        <v>7.0000000000000007E-2</v>
      </c>
      <c r="P40" s="8">
        <v>7.0000000000000007E-2</v>
      </c>
      <c r="Q40" s="31">
        <v>6.9000000000000006E-2</v>
      </c>
      <c r="R40" s="31">
        <v>7.0999999999999994E-2</v>
      </c>
      <c r="S40" s="42">
        <v>7.0000000000000007E-2</v>
      </c>
      <c r="T40" s="7">
        <v>6.6000000000000003E-2</v>
      </c>
      <c r="U40" s="7">
        <v>7.8E-2</v>
      </c>
      <c r="V40" s="7">
        <v>7.2999999999999995E-2</v>
      </c>
      <c r="W40" s="8">
        <v>7.0999999999999994E-2</v>
      </c>
      <c r="X40" s="8">
        <v>6.3E-2</v>
      </c>
      <c r="Y40" s="8">
        <v>6.5000000000000002E-2</v>
      </c>
      <c r="Z40" s="8">
        <v>6.8000000000000005E-2</v>
      </c>
      <c r="AA40" s="50">
        <v>6.4000000000000001E-2</v>
      </c>
      <c r="AB40" s="50">
        <v>5.1999999999999998E-2</v>
      </c>
    </row>
    <row r="41" spans="1:28" ht="12.75" customHeight="1" x14ac:dyDescent="0.25">
      <c r="A41" s="65" t="s">
        <v>129</v>
      </c>
      <c r="B41" s="1" t="s">
        <v>57</v>
      </c>
      <c r="C41" s="1" t="s">
        <v>68</v>
      </c>
      <c r="D41" s="16" t="s">
        <v>14</v>
      </c>
      <c r="E41" s="8" t="s">
        <v>22</v>
      </c>
      <c r="F41" s="8" t="s">
        <v>16</v>
      </c>
      <c r="G41" s="19">
        <f t="shared" si="4"/>
        <v>16</v>
      </c>
      <c r="H41" s="19">
        <f t="shared" si="1"/>
        <v>0.06</v>
      </c>
      <c r="I41" s="19">
        <f t="shared" si="2"/>
        <v>7.0500000000000007E-2</v>
      </c>
      <c r="J41" s="19">
        <f t="shared" si="3"/>
        <v>8.1000000000000003E-2</v>
      </c>
      <c r="K41" s="52"/>
      <c r="L41" s="52">
        <v>0.08</v>
      </c>
      <c r="M41" s="8">
        <v>7.3999999999999996E-2</v>
      </c>
      <c r="N41" s="8">
        <v>6.6000000000000003E-2</v>
      </c>
      <c r="O41" s="8">
        <v>7.0999999999999994E-2</v>
      </c>
      <c r="P41" s="8">
        <v>6.0999999999999999E-2</v>
      </c>
      <c r="Q41" s="31">
        <v>7.0999999999999994E-2</v>
      </c>
      <c r="R41" s="30">
        <v>7.0000000000000007E-2</v>
      </c>
      <c r="S41" s="43">
        <v>7.0000000000000007E-2</v>
      </c>
      <c r="T41" s="7">
        <v>7.4999999999999997E-2</v>
      </c>
      <c r="U41" s="7">
        <v>8.1000000000000003E-2</v>
      </c>
      <c r="V41" s="7">
        <v>7.2999999999999995E-2</v>
      </c>
      <c r="W41" s="8">
        <v>7.4999999999999997E-2</v>
      </c>
      <c r="X41" s="8">
        <v>6.4000000000000001E-2</v>
      </c>
      <c r="Y41" s="8">
        <v>6.4000000000000001E-2</v>
      </c>
      <c r="Z41" s="8">
        <v>6.5000000000000002E-2</v>
      </c>
      <c r="AA41" s="50">
        <v>0.06</v>
      </c>
      <c r="AB41" s="50">
        <v>7.2999999999999995E-2</v>
      </c>
    </row>
    <row r="42" spans="1:28" ht="12.75" customHeight="1" x14ac:dyDescent="0.25">
      <c r="A42" s="65" t="s">
        <v>129</v>
      </c>
      <c r="B42" s="1" t="s">
        <v>57</v>
      </c>
      <c r="C42" s="1" t="s">
        <v>69</v>
      </c>
      <c r="D42" s="16" t="s">
        <v>14</v>
      </c>
      <c r="E42" s="8" t="s">
        <v>28</v>
      </c>
      <c r="F42" s="8" t="s">
        <v>16</v>
      </c>
      <c r="G42" s="19">
        <f t="shared" si="4"/>
        <v>16</v>
      </c>
      <c r="H42" s="19">
        <f t="shared" si="1"/>
        <v>2.1999999999999999E-2</v>
      </c>
      <c r="I42" s="19">
        <f t="shared" si="2"/>
        <v>3.15E-2</v>
      </c>
      <c r="J42" s="19">
        <f t="shared" si="3"/>
        <v>3.9E-2</v>
      </c>
      <c r="K42" s="52"/>
      <c r="L42" s="52">
        <v>0.04</v>
      </c>
      <c r="M42" s="8">
        <v>3.1E-2</v>
      </c>
      <c r="N42" s="8">
        <v>3.7999999999999999E-2</v>
      </c>
      <c r="O42" s="8">
        <v>3.9E-2</v>
      </c>
      <c r="P42" s="8">
        <v>3.4000000000000002E-2</v>
      </c>
      <c r="Q42" s="31">
        <v>3.2000000000000001E-2</v>
      </c>
      <c r="R42" s="31">
        <v>3.4000000000000002E-2</v>
      </c>
      <c r="S42" s="42">
        <v>3.5000000000000003E-2</v>
      </c>
      <c r="T42" s="7">
        <v>0.03</v>
      </c>
      <c r="U42" s="7">
        <v>3.2000000000000001E-2</v>
      </c>
      <c r="V42" s="7">
        <v>2.9000000000000001E-2</v>
      </c>
      <c r="W42" s="8">
        <v>0.03</v>
      </c>
      <c r="X42" s="8">
        <v>3.2000000000000001E-2</v>
      </c>
      <c r="Y42" s="8">
        <v>2.8000000000000001E-2</v>
      </c>
      <c r="Z42" s="8">
        <v>2.8000000000000001E-2</v>
      </c>
      <c r="AA42" s="50">
        <v>3.1E-2</v>
      </c>
      <c r="AB42" s="50">
        <v>2.1999999999999999E-2</v>
      </c>
    </row>
    <row r="43" spans="1:28" ht="12.75" customHeight="1" x14ac:dyDescent="0.25">
      <c r="A43" s="65" t="s">
        <v>129</v>
      </c>
      <c r="B43" s="1" t="s">
        <v>57</v>
      </c>
      <c r="C43" s="1" t="s">
        <v>69</v>
      </c>
      <c r="D43" s="16" t="s">
        <v>14</v>
      </c>
      <c r="E43" s="8" t="s">
        <v>22</v>
      </c>
      <c r="F43" s="8" t="s">
        <v>16</v>
      </c>
      <c r="G43" s="19">
        <f t="shared" si="4"/>
        <v>16</v>
      </c>
      <c r="H43" s="19">
        <f t="shared" si="1"/>
        <v>2.8000000000000001E-2</v>
      </c>
      <c r="I43" s="19">
        <f t="shared" si="2"/>
        <v>3.2000000000000001E-2</v>
      </c>
      <c r="J43" s="19">
        <f t="shared" si="3"/>
        <v>3.6999999999999998E-2</v>
      </c>
      <c r="K43" s="52"/>
      <c r="L43" s="52">
        <v>3.6999999999999998E-2</v>
      </c>
      <c r="M43" s="8">
        <v>3.2000000000000001E-2</v>
      </c>
      <c r="N43" s="8">
        <v>3.5000000000000003E-2</v>
      </c>
      <c r="O43" s="8">
        <v>3.6999999999999998E-2</v>
      </c>
      <c r="P43" s="8">
        <v>3.5000000000000003E-2</v>
      </c>
      <c r="Q43" s="34">
        <v>3.6999999999999998E-2</v>
      </c>
      <c r="R43" s="31">
        <v>3.4000000000000002E-2</v>
      </c>
      <c r="S43" s="42">
        <v>3.2000000000000001E-2</v>
      </c>
      <c r="T43" s="7">
        <v>3.3000000000000002E-2</v>
      </c>
      <c r="U43" s="7">
        <v>3.2000000000000001E-2</v>
      </c>
      <c r="V43" s="7">
        <v>0.03</v>
      </c>
      <c r="W43" s="8">
        <v>0.03</v>
      </c>
      <c r="X43" s="8">
        <v>3.3000000000000002E-2</v>
      </c>
      <c r="Y43" s="8">
        <v>3.1E-2</v>
      </c>
      <c r="Z43" s="8">
        <v>2.8000000000000001E-2</v>
      </c>
      <c r="AA43" s="50">
        <v>0.03</v>
      </c>
      <c r="AB43" s="50">
        <v>2.9000000000000001E-2</v>
      </c>
    </row>
    <row r="44" spans="1:28" ht="12.75" customHeight="1" x14ac:dyDescent="0.25">
      <c r="A44" s="65" t="s">
        <v>129</v>
      </c>
      <c r="B44" s="1" t="s">
        <v>57</v>
      </c>
      <c r="C44" s="1" t="s">
        <v>70</v>
      </c>
      <c r="D44" s="16" t="s">
        <v>14</v>
      </c>
      <c r="E44" s="8" t="s">
        <v>28</v>
      </c>
      <c r="F44" s="8" t="s">
        <v>16</v>
      </c>
      <c r="G44" s="19">
        <f t="shared" si="4"/>
        <v>16</v>
      </c>
      <c r="H44" s="19" t="s">
        <v>45</v>
      </c>
      <c r="I44" s="19" t="s">
        <v>30</v>
      </c>
      <c r="J44" s="19" t="s">
        <v>45</v>
      </c>
      <c r="K44" s="52"/>
      <c r="L44" s="52">
        <v>0.01</v>
      </c>
      <c r="M44" s="8" t="s">
        <v>45</v>
      </c>
      <c r="N44" s="8" t="s">
        <v>45</v>
      </c>
      <c r="O44" s="8" t="s">
        <v>45</v>
      </c>
      <c r="P44" s="8" t="s">
        <v>45</v>
      </c>
      <c r="Q44" s="30" t="s">
        <v>45</v>
      </c>
      <c r="R44" s="30" t="s">
        <v>45</v>
      </c>
      <c r="S44" s="43" t="s">
        <v>45</v>
      </c>
      <c r="T44" s="7" t="s">
        <v>45</v>
      </c>
      <c r="U44" s="7" t="s">
        <v>45</v>
      </c>
      <c r="V44" s="7" t="s">
        <v>140</v>
      </c>
      <c r="W44" s="8" t="s">
        <v>45</v>
      </c>
      <c r="X44" s="8" t="s">
        <v>140</v>
      </c>
      <c r="Y44" s="8" t="s">
        <v>140</v>
      </c>
      <c r="Z44" s="8" t="s">
        <v>140</v>
      </c>
      <c r="AA44" s="51" t="s">
        <v>140</v>
      </c>
      <c r="AB44" s="50" t="s">
        <v>140</v>
      </c>
    </row>
    <row r="45" spans="1:28" ht="12.75" customHeight="1" x14ac:dyDescent="0.25">
      <c r="A45" s="65" t="s">
        <v>129</v>
      </c>
      <c r="B45" s="1" t="s">
        <v>57</v>
      </c>
      <c r="C45" s="1" t="s">
        <v>70</v>
      </c>
      <c r="D45" s="16" t="s">
        <v>14</v>
      </c>
      <c r="E45" s="8" t="s">
        <v>22</v>
      </c>
      <c r="F45" s="8" t="s">
        <v>16</v>
      </c>
      <c r="G45" s="19">
        <f t="shared" si="4"/>
        <v>16</v>
      </c>
      <c r="H45" s="19" t="s">
        <v>45</v>
      </c>
      <c r="I45" s="19" t="s">
        <v>30</v>
      </c>
      <c r="J45" s="19" t="s">
        <v>45</v>
      </c>
      <c r="K45" s="52"/>
      <c r="L45" s="52">
        <v>0.01</v>
      </c>
      <c r="M45" s="8" t="s">
        <v>45</v>
      </c>
      <c r="N45" s="8" t="s">
        <v>45</v>
      </c>
      <c r="O45" s="8" t="s">
        <v>45</v>
      </c>
      <c r="P45" s="8" t="s">
        <v>45</v>
      </c>
      <c r="Q45" s="31" t="s">
        <v>45</v>
      </c>
      <c r="R45" s="30" t="s">
        <v>45</v>
      </c>
      <c r="S45" s="43" t="s">
        <v>45</v>
      </c>
      <c r="T45" s="7" t="s">
        <v>45</v>
      </c>
      <c r="U45" s="7" t="s">
        <v>45</v>
      </c>
      <c r="V45" s="7" t="s">
        <v>140</v>
      </c>
      <c r="W45" s="8" t="s">
        <v>45</v>
      </c>
      <c r="X45" s="8" t="s">
        <v>140</v>
      </c>
      <c r="Y45" s="8" t="s">
        <v>140</v>
      </c>
      <c r="Z45" s="8" t="s">
        <v>140</v>
      </c>
      <c r="AA45" s="51" t="s">
        <v>140</v>
      </c>
      <c r="AB45" s="50" t="s">
        <v>140</v>
      </c>
    </row>
    <row r="46" spans="1:28" ht="12.75" customHeight="1" x14ac:dyDescent="0.25">
      <c r="A46" s="65" t="s">
        <v>129</v>
      </c>
      <c r="B46" s="1" t="s">
        <v>57</v>
      </c>
      <c r="C46" s="1" t="s">
        <v>71</v>
      </c>
      <c r="D46" s="16" t="s">
        <v>14</v>
      </c>
      <c r="E46" s="8" t="s">
        <v>28</v>
      </c>
      <c r="F46" s="8" t="s">
        <v>16</v>
      </c>
      <c r="G46" s="19">
        <f t="shared" si="4"/>
        <v>16</v>
      </c>
      <c r="H46" s="19" t="s">
        <v>59</v>
      </c>
      <c r="I46" s="19" t="s">
        <v>30</v>
      </c>
      <c r="J46" s="19" t="s">
        <v>59</v>
      </c>
      <c r="K46" s="52"/>
      <c r="L46" s="52">
        <v>1E-3</v>
      </c>
      <c r="M46" s="8" t="s">
        <v>59</v>
      </c>
      <c r="N46" s="8" t="s">
        <v>59</v>
      </c>
      <c r="O46" s="8" t="s">
        <v>59</v>
      </c>
      <c r="P46" s="8" t="s">
        <v>59</v>
      </c>
      <c r="Q46" s="30" t="s">
        <v>59</v>
      </c>
      <c r="R46" s="30" t="s">
        <v>59</v>
      </c>
      <c r="S46" s="43" t="s">
        <v>59</v>
      </c>
      <c r="T46" s="7" t="s">
        <v>59</v>
      </c>
      <c r="U46" s="7" t="s">
        <v>59</v>
      </c>
      <c r="V46" s="7" t="s">
        <v>141</v>
      </c>
      <c r="W46" s="8" t="s">
        <v>59</v>
      </c>
      <c r="X46" s="8" t="s">
        <v>141</v>
      </c>
      <c r="Y46" s="8" t="s">
        <v>141</v>
      </c>
      <c r="Z46" s="8" t="s">
        <v>141</v>
      </c>
      <c r="AA46" s="51" t="s">
        <v>141</v>
      </c>
      <c r="AB46" s="50" t="s">
        <v>141</v>
      </c>
    </row>
    <row r="47" spans="1:28" ht="12.75" customHeight="1" x14ac:dyDescent="0.25">
      <c r="A47" s="65" t="s">
        <v>129</v>
      </c>
      <c r="B47" s="1" t="s">
        <v>57</v>
      </c>
      <c r="C47" s="1" t="s">
        <v>71</v>
      </c>
      <c r="D47" s="16" t="s">
        <v>14</v>
      </c>
      <c r="E47" s="8" t="s">
        <v>22</v>
      </c>
      <c r="F47" s="8" t="s">
        <v>16</v>
      </c>
      <c r="G47" s="19">
        <f t="shared" si="4"/>
        <v>16</v>
      </c>
      <c r="H47" s="19" t="s">
        <v>59</v>
      </c>
      <c r="I47" s="19" t="s">
        <v>30</v>
      </c>
      <c r="J47" s="19" t="s">
        <v>59</v>
      </c>
      <c r="K47" s="52"/>
      <c r="L47" s="52">
        <v>1E-3</v>
      </c>
      <c r="M47" s="8" t="s">
        <v>59</v>
      </c>
      <c r="N47" s="8" t="s">
        <v>59</v>
      </c>
      <c r="O47" s="8" t="s">
        <v>59</v>
      </c>
      <c r="P47" s="8" t="s">
        <v>59</v>
      </c>
      <c r="Q47" s="31" t="s">
        <v>59</v>
      </c>
      <c r="R47" s="30" t="s">
        <v>59</v>
      </c>
      <c r="S47" s="43" t="s">
        <v>59</v>
      </c>
      <c r="T47" s="7" t="s">
        <v>59</v>
      </c>
      <c r="U47" s="7" t="s">
        <v>59</v>
      </c>
      <c r="V47" s="7" t="s">
        <v>141</v>
      </c>
      <c r="W47" s="8" t="s">
        <v>59</v>
      </c>
      <c r="X47" s="8" t="s">
        <v>141</v>
      </c>
      <c r="Y47" s="8" t="s">
        <v>141</v>
      </c>
      <c r="Z47" s="8" t="s">
        <v>141</v>
      </c>
      <c r="AA47" s="51" t="s">
        <v>141</v>
      </c>
      <c r="AB47" s="50" t="s">
        <v>141</v>
      </c>
    </row>
    <row r="48" spans="1:28" ht="12.75" customHeight="1" x14ac:dyDescent="0.25">
      <c r="A48" s="65" t="s">
        <v>129</v>
      </c>
      <c r="B48" s="1" t="s">
        <v>57</v>
      </c>
      <c r="C48" s="1" t="s">
        <v>72</v>
      </c>
      <c r="D48" s="16" t="s">
        <v>14</v>
      </c>
      <c r="E48" s="8" t="s">
        <v>28</v>
      </c>
      <c r="F48" s="8" t="s">
        <v>16</v>
      </c>
      <c r="G48" s="19">
        <f t="shared" si="4"/>
        <v>16</v>
      </c>
      <c r="H48" s="19">
        <f t="shared" si="1"/>
        <v>0.63</v>
      </c>
      <c r="I48" s="19">
        <f t="shared" si="2"/>
        <v>0.77150000000000007</v>
      </c>
      <c r="J48" s="19">
        <f t="shared" si="3"/>
        <v>0.86099999999999999</v>
      </c>
      <c r="K48" s="52"/>
      <c r="L48" s="52">
        <v>0.85</v>
      </c>
      <c r="M48" s="8">
        <v>0.72199999999999998</v>
      </c>
      <c r="N48" s="8">
        <v>0.80400000000000005</v>
      </c>
      <c r="O48" s="8">
        <v>0.81699999999999995</v>
      </c>
      <c r="P48" s="8">
        <v>0.83299999999999996</v>
      </c>
      <c r="Q48" s="31">
        <v>0.75600000000000001</v>
      </c>
      <c r="R48" s="31">
        <v>0.84</v>
      </c>
      <c r="S48" s="42">
        <v>0.77500000000000002</v>
      </c>
      <c r="T48" s="7">
        <v>0.82699999999999996</v>
      </c>
      <c r="U48" s="7">
        <v>0.86099999999999999</v>
      </c>
      <c r="V48" s="7">
        <v>0.76800000000000002</v>
      </c>
      <c r="W48" s="8">
        <v>0.76600000000000001</v>
      </c>
      <c r="X48" s="8">
        <v>0.74</v>
      </c>
      <c r="Y48" s="8">
        <v>0.72</v>
      </c>
      <c r="Z48" s="8">
        <v>0.77700000000000002</v>
      </c>
      <c r="AA48" s="50">
        <v>0.753</v>
      </c>
      <c r="AB48" s="50">
        <v>0.63</v>
      </c>
    </row>
    <row r="49" spans="1:28" ht="12.75" customHeight="1" x14ac:dyDescent="0.25">
      <c r="A49" s="65" t="s">
        <v>129</v>
      </c>
      <c r="B49" s="1" t="s">
        <v>57</v>
      </c>
      <c r="C49" s="1" t="s">
        <v>72</v>
      </c>
      <c r="D49" s="16" t="s">
        <v>14</v>
      </c>
      <c r="E49" s="8" t="s">
        <v>22</v>
      </c>
      <c r="F49" s="8" t="s">
        <v>16</v>
      </c>
      <c r="G49" s="19">
        <f t="shared" si="4"/>
        <v>16</v>
      </c>
      <c r="H49" s="19">
        <f t="shared" si="1"/>
        <v>0.73399999999999999</v>
      </c>
      <c r="I49" s="19">
        <f t="shared" si="2"/>
        <v>0.78750000000000009</v>
      </c>
      <c r="J49" s="19">
        <f t="shared" si="3"/>
        <v>0.88700000000000001</v>
      </c>
      <c r="K49" s="52"/>
      <c r="L49" s="52">
        <v>0.88</v>
      </c>
      <c r="M49" s="8">
        <v>0.76900000000000002</v>
      </c>
      <c r="N49" s="8">
        <v>0.77</v>
      </c>
      <c r="O49" s="8">
        <v>0.79100000000000004</v>
      </c>
      <c r="P49" s="8">
        <v>0.87</v>
      </c>
      <c r="Q49" s="30">
        <v>0.79400000000000004</v>
      </c>
      <c r="R49" s="31">
        <v>0.83699999999999997</v>
      </c>
      <c r="S49" s="42">
        <v>0.879</v>
      </c>
      <c r="T49" s="7">
        <v>0.88</v>
      </c>
      <c r="U49" s="7">
        <v>0.88700000000000001</v>
      </c>
      <c r="V49" s="7">
        <v>0.73399999999999999</v>
      </c>
      <c r="W49" s="8">
        <v>0.76700000000000002</v>
      </c>
      <c r="X49" s="8">
        <v>0.76800000000000002</v>
      </c>
      <c r="Y49" s="8">
        <v>0.76100000000000001</v>
      </c>
      <c r="Z49" s="8">
        <v>0.77800000000000002</v>
      </c>
      <c r="AA49" s="50">
        <v>0.78400000000000003</v>
      </c>
      <c r="AB49" s="50">
        <v>0.86599999999999999</v>
      </c>
    </row>
    <row r="50" spans="1:28" ht="12.75" customHeight="1" x14ac:dyDescent="0.25">
      <c r="A50" s="65" t="s">
        <v>129</v>
      </c>
      <c r="B50" s="1" t="s">
        <v>57</v>
      </c>
      <c r="C50" s="1" t="s">
        <v>73</v>
      </c>
      <c r="D50" s="16" t="s">
        <v>14</v>
      </c>
      <c r="E50" s="8" t="s">
        <v>28</v>
      </c>
      <c r="F50" s="8" t="s">
        <v>16</v>
      </c>
      <c r="G50" s="19">
        <f t="shared" si="4"/>
        <v>16</v>
      </c>
      <c r="H50" s="19">
        <f t="shared" si="1"/>
        <v>5.0000000000000001E-3</v>
      </c>
      <c r="I50" s="19">
        <f t="shared" si="2"/>
        <v>1.2E-2</v>
      </c>
      <c r="J50" s="19">
        <f t="shared" si="3"/>
        <v>2.5999999999999999E-2</v>
      </c>
      <c r="K50" s="52"/>
      <c r="L50" s="52">
        <v>0.02</v>
      </c>
      <c r="M50" s="8">
        <v>1.4999999999999999E-2</v>
      </c>
      <c r="N50" s="8">
        <v>1.7999999999999999E-2</v>
      </c>
      <c r="O50" s="8">
        <v>1.7999999999999999E-2</v>
      </c>
      <c r="P50" s="8">
        <v>1.2E-2</v>
      </c>
      <c r="Q50" s="31">
        <v>7.0000000000000001E-3</v>
      </c>
      <c r="R50" s="34">
        <v>1.6E-2</v>
      </c>
      <c r="S50" s="42">
        <v>1.2E-2</v>
      </c>
      <c r="T50" s="7">
        <v>1.9E-2</v>
      </c>
      <c r="U50" s="7">
        <v>8.0000000000000002E-3</v>
      </c>
      <c r="V50" s="7" t="s">
        <v>148</v>
      </c>
      <c r="W50" s="8" t="s">
        <v>74</v>
      </c>
      <c r="X50" s="8" t="s">
        <v>148</v>
      </c>
      <c r="Y50" s="8">
        <v>8.0000000000000002E-3</v>
      </c>
      <c r="Z50" s="8">
        <v>5.0000000000000001E-3</v>
      </c>
      <c r="AA50" s="50">
        <v>1.0999999999999999E-2</v>
      </c>
      <c r="AB50" s="50">
        <v>2.5999999999999999E-2</v>
      </c>
    </row>
    <row r="51" spans="1:28" ht="12.75" customHeight="1" x14ac:dyDescent="0.25">
      <c r="A51" s="65" t="s">
        <v>129</v>
      </c>
      <c r="B51" s="1" t="s">
        <v>57</v>
      </c>
      <c r="C51" s="1" t="s">
        <v>73</v>
      </c>
      <c r="D51" s="16" t="s">
        <v>14</v>
      </c>
      <c r="E51" s="8" t="s">
        <v>22</v>
      </c>
      <c r="F51" s="8" t="s">
        <v>16</v>
      </c>
      <c r="G51" s="19">
        <f t="shared" si="4"/>
        <v>16</v>
      </c>
      <c r="H51" s="19">
        <f t="shared" si="1"/>
        <v>7.0000000000000001E-3</v>
      </c>
      <c r="I51" s="19">
        <f t="shared" si="2"/>
        <v>1.4999999999999999E-2</v>
      </c>
      <c r="J51" s="19">
        <f t="shared" si="3"/>
        <v>8.5999999999999993E-2</v>
      </c>
      <c r="K51" s="52"/>
      <c r="L51" s="52">
        <v>0.03</v>
      </c>
      <c r="M51" s="8">
        <v>2.1000000000000001E-2</v>
      </c>
      <c r="N51" s="8">
        <v>0.02</v>
      </c>
      <c r="O51" s="8">
        <v>2.1999999999999999E-2</v>
      </c>
      <c r="P51" s="8">
        <v>1.4999999999999999E-2</v>
      </c>
      <c r="Q51" s="31">
        <v>1.4999999999999999E-2</v>
      </c>
      <c r="R51" s="31">
        <v>2.5999999999999999E-2</v>
      </c>
      <c r="S51" s="46">
        <v>1.6E-2</v>
      </c>
      <c r="T51" s="7">
        <v>2.5999999999999999E-2</v>
      </c>
      <c r="U51" s="7">
        <v>0.01</v>
      </c>
      <c r="V51" s="7">
        <v>8.0000000000000002E-3</v>
      </c>
      <c r="W51" s="8">
        <v>1.4E-2</v>
      </c>
      <c r="X51" s="8">
        <v>7.0000000000000001E-3</v>
      </c>
      <c r="Y51" s="8">
        <v>1.2999999999999999E-2</v>
      </c>
      <c r="Z51" s="8">
        <v>8.0000000000000002E-3</v>
      </c>
      <c r="AA51" s="50">
        <v>1.2999999999999999E-2</v>
      </c>
      <c r="AB51" s="50">
        <v>8.5999999999999993E-2</v>
      </c>
    </row>
    <row r="52" spans="1:28" ht="12.75" customHeight="1" x14ac:dyDescent="0.25">
      <c r="A52" s="56" t="s">
        <v>75</v>
      </c>
      <c r="B52" s="1" t="s">
        <v>76</v>
      </c>
      <c r="C52" s="1" t="s">
        <v>77</v>
      </c>
      <c r="D52" s="16" t="s">
        <v>14</v>
      </c>
      <c r="E52" s="8" t="s">
        <v>15</v>
      </c>
      <c r="F52" s="8" t="s">
        <v>78</v>
      </c>
      <c r="G52" s="19">
        <f t="shared" si="4"/>
        <v>16</v>
      </c>
      <c r="H52" s="19" t="s">
        <v>79</v>
      </c>
      <c r="I52" s="19" t="s">
        <v>30</v>
      </c>
      <c r="J52" s="19" t="s">
        <v>79</v>
      </c>
      <c r="K52" s="52"/>
      <c r="L52" s="52">
        <v>1</v>
      </c>
      <c r="M52" s="8" t="s">
        <v>79</v>
      </c>
      <c r="N52" s="8" t="s">
        <v>79</v>
      </c>
      <c r="O52" s="8" t="s">
        <v>79</v>
      </c>
      <c r="P52" s="8" t="s">
        <v>79</v>
      </c>
      <c r="Q52" s="30" t="s">
        <v>79</v>
      </c>
      <c r="R52" s="31" t="s">
        <v>79</v>
      </c>
      <c r="S52" s="42" t="s">
        <v>79</v>
      </c>
      <c r="T52" s="7" t="s">
        <v>79</v>
      </c>
      <c r="U52" s="7" t="s">
        <v>79</v>
      </c>
      <c r="V52" s="7" t="s">
        <v>142</v>
      </c>
      <c r="W52" s="8" t="s">
        <v>79</v>
      </c>
      <c r="X52" s="8" t="s">
        <v>142</v>
      </c>
      <c r="Y52" s="8" t="s">
        <v>142</v>
      </c>
      <c r="Z52" s="8" t="s">
        <v>142</v>
      </c>
      <c r="AA52" s="51" t="s">
        <v>142</v>
      </c>
      <c r="AB52" s="51" t="s">
        <v>142</v>
      </c>
    </row>
    <row r="53" spans="1:28" ht="12.75" customHeight="1" x14ac:dyDescent="0.25">
      <c r="A53" s="57" t="s">
        <v>130</v>
      </c>
      <c r="B53" s="1" t="s">
        <v>76</v>
      </c>
      <c r="C53" s="1" t="s">
        <v>80</v>
      </c>
      <c r="D53" s="16" t="s">
        <v>14</v>
      </c>
      <c r="E53" s="8" t="s">
        <v>15</v>
      </c>
      <c r="F53" s="8" t="s">
        <v>78</v>
      </c>
      <c r="G53" s="19">
        <f t="shared" si="4"/>
        <v>16</v>
      </c>
      <c r="H53" s="19">
        <f t="shared" si="1"/>
        <v>8</v>
      </c>
      <c r="I53" s="19">
        <f t="shared" si="2"/>
        <v>17</v>
      </c>
      <c r="J53" s="19">
        <f t="shared" si="3"/>
        <v>48</v>
      </c>
      <c r="K53" s="52"/>
      <c r="L53" s="52">
        <v>18.3</v>
      </c>
      <c r="M53" s="8">
        <v>8</v>
      </c>
      <c r="N53" s="8">
        <v>29</v>
      </c>
      <c r="O53" s="8">
        <v>48</v>
      </c>
      <c r="P53" s="8">
        <v>37</v>
      </c>
      <c r="Q53" s="33">
        <v>26</v>
      </c>
      <c r="R53" s="33">
        <v>19</v>
      </c>
      <c r="S53" s="40">
        <v>16</v>
      </c>
      <c r="T53" s="7">
        <v>15</v>
      </c>
      <c r="U53" s="7">
        <v>25</v>
      </c>
      <c r="V53" s="7">
        <v>18</v>
      </c>
      <c r="W53" s="8">
        <v>10</v>
      </c>
      <c r="X53" s="8">
        <v>15</v>
      </c>
      <c r="Y53" s="8">
        <v>13</v>
      </c>
      <c r="Z53" s="8">
        <v>11</v>
      </c>
      <c r="AA53" s="50">
        <v>19</v>
      </c>
      <c r="AB53" s="50">
        <v>15</v>
      </c>
    </row>
    <row r="54" spans="1:28" ht="12.75" customHeight="1" x14ac:dyDescent="0.25">
      <c r="A54" s="57" t="s">
        <v>130</v>
      </c>
      <c r="B54" s="1" t="s">
        <v>76</v>
      </c>
      <c r="C54" s="1" t="s">
        <v>81</v>
      </c>
      <c r="D54" s="16" t="s">
        <v>14</v>
      </c>
      <c r="E54" s="8" t="s">
        <v>15</v>
      </c>
      <c r="F54" s="8" t="s">
        <v>78</v>
      </c>
      <c r="G54" s="19">
        <f t="shared" si="4"/>
        <v>16</v>
      </c>
      <c r="H54" s="19" t="s">
        <v>142</v>
      </c>
      <c r="I54" s="19" t="s">
        <v>30</v>
      </c>
      <c r="J54" s="19" t="s">
        <v>142</v>
      </c>
      <c r="K54" s="52"/>
      <c r="L54" s="52">
        <v>1</v>
      </c>
      <c r="M54" s="8" t="s">
        <v>79</v>
      </c>
      <c r="N54" s="8" t="s">
        <v>79</v>
      </c>
      <c r="O54" s="8" t="s">
        <v>79</v>
      </c>
      <c r="P54" s="8" t="s">
        <v>79</v>
      </c>
      <c r="Q54" s="31" t="s">
        <v>79</v>
      </c>
      <c r="R54" s="30" t="s">
        <v>79</v>
      </c>
      <c r="S54" s="43" t="s">
        <v>79</v>
      </c>
      <c r="T54" s="7" t="s">
        <v>79</v>
      </c>
      <c r="U54" s="7" t="s">
        <v>79</v>
      </c>
      <c r="V54" s="7" t="s">
        <v>142</v>
      </c>
      <c r="W54" s="8" t="s">
        <v>79</v>
      </c>
      <c r="X54" s="8" t="s">
        <v>142</v>
      </c>
      <c r="Y54" s="8" t="s">
        <v>142</v>
      </c>
      <c r="Z54" s="8" t="s">
        <v>142</v>
      </c>
      <c r="AA54" s="51" t="s">
        <v>142</v>
      </c>
      <c r="AB54" s="51" t="s">
        <v>142</v>
      </c>
    </row>
    <row r="55" spans="1:28" ht="12.75" customHeight="1" x14ac:dyDescent="0.25">
      <c r="A55" s="58" t="s">
        <v>82</v>
      </c>
      <c r="B55" s="1" t="s">
        <v>83</v>
      </c>
      <c r="C55" s="1" t="s">
        <v>84</v>
      </c>
      <c r="D55" s="16" t="s">
        <v>14</v>
      </c>
      <c r="E55" s="8" t="s">
        <v>15</v>
      </c>
      <c r="F55" s="8" t="s">
        <v>78</v>
      </c>
      <c r="G55" s="19">
        <f t="shared" si="4"/>
        <v>16</v>
      </c>
      <c r="H55" s="19" t="s">
        <v>143</v>
      </c>
      <c r="I55" s="19" t="s">
        <v>30</v>
      </c>
      <c r="J55" s="19" t="s">
        <v>143</v>
      </c>
      <c r="K55" s="52"/>
      <c r="L55" s="52"/>
      <c r="M55" s="8" t="s">
        <v>85</v>
      </c>
      <c r="N55" s="8" t="s">
        <v>85</v>
      </c>
      <c r="O55" s="8" t="s">
        <v>85</v>
      </c>
      <c r="P55" s="8" t="s">
        <v>85</v>
      </c>
      <c r="Q55" s="29" t="s">
        <v>85</v>
      </c>
      <c r="R55" s="33" t="s">
        <v>85</v>
      </c>
      <c r="S55" s="40" t="s">
        <v>85</v>
      </c>
      <c r="T55" s="7" t="s">
        <v>85</v>
      </c>
      <c r="U55" s="7" t="s">
        <v>85</v>
      </c>
      <c r="V55" s="7" t="s">
        <v>143</v>
      </c>
      <c r="W55" s="8" t="s">
        <v>85</v>
      </c>
      <c r="X55" s="8" t="s">
        <v>143</v>
      </c>
      <c r="Y55" s="8" t="s">
        <v>143</v>
      </c>
      <c r="Z55" s="8" t="s">
        <v>143</v>
      </c>
      <c r="AA55" s="51" t="s">
        <v>143</v>
      </c>
      <c r="AB55" s="51" t="s">
        <v>143</v>
      </c>
    </row>
    <row r="56" spans="1:28" ht="12.75" customHeight="1" x14ac:dyDescent="0.25">
      <c r="A56" s="59" t="s">
        <v>131</v>
      </c>
      <c r="B56" s="1" t="s">
        <v>83</v>
      </c>
      <c r="C56" s="1" t="s">
        <v>86</v>
      </c>
      <c r="D56" s="16" t="s">
        <v>14</v>
      </c>
      <c r="E56" s="8" t="s">
        <v>15</v>
      </c>
      <c r="F56" s="8" t="s">
        <v>78</v>
      </c>
      <c r="G56" s="19">
        <f t="shared" si="4"/>
        <v>16</v>
      </c>
      <c r="H56" s="19" t="s">
        <v>143</v>
      </c>
      <c r="I56" s="19" t="s">
        <v>30</v>
      </c>
      <c r="J56" s="19" t="s">
        <v>143</v>
      </c>
      <c r="K56" s="52"/>
      <c r="L56" s="52"/>
      <c r="M56" s="8" t="s">
        <v>85</v>
      </c>
      <c r="N56" s="8" t="s">
        <v>85</v>
      </c>
      <c r="O56" s="8" t="s">
        <v>85</v>
      </c>
      <c r="P56" s="8" t="s">
        <v>85</v>
      </c>
      <c r="Q56" s="31" t="s">
        <v>85</v>
      </c>
      <c r="R56" s="30" t="s">
        <v>85</v>
      </c>
      <c r="S56" s="43" t="s">
        <v>85</v>
      </c>
      <c r="T56" s="7" t="s">
        <v>85</v>
      </c>
      <c r="U56" s="7" t="s">
        <v>85</v>
      </c>
      <c r="V56" s="7" t="s">
        <v>143</v>
      </c>
      <c r="W56" s="8" t="s">
        <v>85</v>
      </c>
      <c r="X56" s="8" t="s">
        <v>143</v>
      </c>
      <c r="Y56" s="8" t="s">
        <v>143</v>
      </c>
      <c r="Z56" s="8" t="s">
        <v>143</v>
      </c>
      <c r="AA56" s="51" t="s">
        <v>143</v>
      </c>
      <c r="AB56" s="51" t="s">
        <v>143</v>
      </c>
    </row>
    <row r="57" spans="1:28" ht="12.75" customHeight="1" x14ac:dyDescent="0.25">
      <c r="A57" s="59" t="s">
        <v>131</v>
      </c>
      <c r="B57" s="1" t="s">
        <v>83</v>
      </c>
      <c r="C57" s="1" t="s">
        <v>87</v>
      </c>
      <c r="D57" s="16" t="s">
        <v>14</v>
      </c>
      <c r="E57" s="8" t="s">
        <v>15</v>
      </c>
      <c r="F57" s="8" t="s">
        <v>78</v>
      </c>
      <c r="G57" s="19">
        <f t="shared" si="4"/>
        <v>16</v>
      </c>
      <c r="H57" s="19" t="s">
        <v>143</v>
      </c>
      <c r="I57" s="19" t="s">
        <v>30</v>
      </c>
      <c r="J57" s="19" t="s">
        <v>143</v>
      </c>
      <c r="K57" s="52"/>
      <c r="L57" s="52"/>
      <c r="M57" s="8" t="s">
        <v>85</v>
      </c>
      <c r="N57" s="8" t="s">
        <v>85</v>
      </c>
      <c r="O57" s="8" t="s">
        <v>85</v>
      </c>
      <c r="P57" s="8" t="s">
        <v>85</v>
      </c>
      <c r="Q57" s="31" t="s">
        <v>85</v>
      </c>
      <c r="R57" s="30" t="s">
        <v>85</v>
      </c>
      <c r="S57" s="43" t="s">
        <v>85</v>
      </c>
      <c r="T57" s="7" t="s">
        <v>85</v>
      </c>
      <c r="U57" s="7" t="s">
        <v>85</v>
      </c>
      <c r="V57" s="7" t="s">
        <v>143</v>
      </c>
      <c r="W57" s="8" t="s">
        <v>85</v>
      </c>
      <c r="X57" s="8" t="s">
        <v>143</v>
      </c>
      <c r="Y57" s="8" t="s">
        <v>143</v>
      </c>
      <c r="Z57" s="8" t="s">
        <v>143</v>
      </c>
      <c r="AA57" s="51" t="s">
        <v>143</v>
      </c>
      <c r="AB57" s="51" t="s">
        <v>143</v>
      </c>
    </row>
    <row r="58" spans="1:28" ht="12.75" customHeight="1" x14ac:dyDescent="0.25">
      <c r="A58" s="59" t="s">
        <v>131</v>
      </c>
      <c r="B58" s="1" t="s">
        <v>83</v>
      </c>
      <c r="C58" s="1" t="s">
        <v>88</v>
      </c>
      <c r="D58" s="16" t="s">
        <v>14</v>
      </c>
      <c r="E58" s="8" t="s">
        <v>15</v>
      </c>
      <c r="F58" s="8" t="s">
        <v>78</v>
      </c>
      <c r="G58" s="19">
        <f t="shared" si="4"/>
        <v>16</v>
      </c>
      <c r="H58" s="19" t="s">
        <v>143</v>
      </c>
      <c r="I58" s="19" t="s">
        <v>30</v>
      </c>
      <c r="J58" s="19" t="s">
        <v>143</v>
      </c>
      <c r="K58" s="52"/>
      <c r="L58" s="52"/>
      <c r="M58" s="8" t="s">
        <v>85</v>
      </c>
      <c r="N58" s="8" t="s">
        <v>85</v>
      </c>
      <c r="O58" s="8" t="s">
        <v>85</v>
      </c>
      <c r="P58" s="8" t="s">
        <v>85</v>
      </c>
      <c r="Q58" s="30" t="s">
        <v>85</v>
      </c>
      <c r="R58" s="30" t="s">
        <v>85</v>
      </c>
      <c r="S58" s="43" t="s">
        <v>85</v>
      </c>
      <c r="T58" s="7" t="s">
        <v>85</v>
      </c>
      <c r="U58" s="7" t="s">
        <v>85</v>
      </c>
      <c r="V58" s="7" t="s">
        <v>143</v>
      </c>
      <c r="W58" s="8" t="s">
        <v>85</v>
      </c>
      <c r="X58" s="8" t="s">
        <v>143</v>
      </c>
      <c r="Y58" s="8" t="s">
        <v>143</v>
      </c>
      <c r="Z58" s="8" t="s">
        <v>143</v>
      </c>
      <c r="AA58" s="51" t="s">
        <v>143</v>
      </c>
      <c r="AB58" s="51" t="s">
        <v>143</v>
      </c>
    </row>
    <row r="59" spans="1:28" ht="12.75" customHeight="1" x14ac:dyDescent="0.25">
      <c r="A59" s="59" t="s">
        <v>131</v>
      </c>
      <c r="B59" s="1" t="s">
        <v>83</v>
      </c>
      <c r="C59" s="1" t="s">
        <v>89</v>
      </c>
      <c r="D59" s="16" t="s">
        <v>14</v>
      </c>
      <c r="E59" s="8" t="s">
        <v>15</v>
      </c>
      <c r="F59" s="8" t="s">
        <v>78</v>
      </c>
      <c r="G59" s="19">
        <f t="shared" si="4"/>
        <v>16</v>
      </c>
      <c r="H59" s="19" t="s">
        <v>143</v>
      </c>
      <c r="I59" s="19" t="s">
        <v>30</v>
      </c>
      <c r="J59" s="19" t="s">
        <v>143</v>
      </c>
      <c r="K59" s="52"/>
      <c r="L59" s="52"/>
      <c r="M59" s="8" t="s">
        <v>85</v>
      </c>
      <c r="N59" s="8" t="s">
        <v>85</v>
      </c>
      <c r="O59" s="8" t="s">
        <v>85</v>
      </c>
      <c r="P59" s="8" t="s">
        <v>85</v>
      </c>
      <c r="Q59" s="30" t="s">
        <v>85</v>
      </c>
      <c r="R59" s="30" t="s">
        <v>85</v>
      </c>
      <c r="S59" s="43" t="s">
        <v>85</v>
      </c>
      <c r="T59" s="7" t="s">
        <v>85</v>
      </c>
      <c r="U59" s="7" t="s">
        <v>85</v>
      </c>
      <c r="V59" s="7" t="s">
        <v>143</v>
      </c>
      <c r="W59" s="8" t="s">
        <v>85</v>
      </c>
      <c r="X59" s="8" t="s">
        <v>143</v>
      </c>
      <c r="Y59" s="8" t="s">
        <v>143</v>
      </c>
      <c r="Z59" s="8" t="s">
        <v>143</v>
      </c>
      <c r="AA59" s="51" t="s">
        <v>143</v>
      </c>
      <c r="AB59" s="51" t="s">
        <v>143</v>
      </c>
    </row>
    <row r="60" spans="1:28" ht="12.75" customHeight="1" x14ac:dyDescent="0.25">
      <c r="A60" s="59" t="s">
        <v>131</v>
      </c>
      <c r="B60" s="1" t="s">
        <v>83</v>
      </c>
      <c r="C60" s="1" t="s">
        <v>90</v>
      </c>
      <c r="D60" s="16" t="s">
        <v>91</v>
      </c>
      <c r="E60" s="8" t="s">
        <v>15</v>
      </c>
      <c r="F60" s="8" t="s">
        <v>78</v>
      </c>
      <c r="G60" s="19">
        <f t="shared" si="4"/>
        <v>16</v>
      </c>
      <c r="H60" s="19" t="s">
        <v>144</v>
      </c>
      <c r="I60" s="19" t="s">
        <v>30</v>
      </c>
      <c r="J60" s="19" t="s">
        <v>144</v>
      </c>
      <c r="K60" s="52"/>
      <c r="L60" s="52">
        <v>20</v>
      </c>
      <c r="M60" s="8" t="s">
        <v>92</v>
      </c>
      <c r="N60" s="8" t="s">
        <v>92</v>
      </c>
      <c r="O60" s="8" t="s">
        <v>92</v>
      </c>
      <c r="P60" s="8" t="s">
        <v>92</v>
      </c>
      <c r="Q60" s="33" t="s">
        <v>92</v>
      </c>
      <c r="R60" s="30" t="s">
        <v>92</v>
      </c>
      <c r="S60" s="43" t="s">
        <v>92</v>
      </c>
      <c r="T60" s="7" t="s">
        <v>92</v>
      </c>
      <c r="U60" s="7" t="s">
        <v>92</v>
      </c>
      <c r="V60" s="7" t="s">
        <v>144</v>
      </c>
      <c r="W60" s="8" t="s">
        <v>92</v>
      </c>
      <c r="X60" s="8" t="s">
        <v>144</v>
      </c>
      <c r="Y60" s="8" t="s">
        <v>144</v>
      </c>
      <c r="Z60" s="8" t="s">
        <v>144</v>
      </c>
      <c r="AA60" s="51" t="s">
        <v>144</v>
      </c>
      <c r="AB60" s="51" t="s">
        <v>144</v>
      </c>
    </row>
    <row r="61" spans="1:28" ht="12.75" customHeight="1" x14ac:dyDescent="0.25">
      <c r="A61" s="59" t="s">
        <v>131</v>
      </c>
      <c r="B61" s="1" t="s">
        <v>93</v>
      </c>
      <c r="C61" s="1" t="s">
        <v>94</v>
      </c>
      <c r="D61" s="16" t="s">
        <v>14</v>
      </c>
      <c r="E61" s="8" t="s">
        <v>15</v>
      </c>
      <c r="F61" s="8" t="s">
        <v>78</v>
      </c>
      <c r="G61" s="19">
        <f t="shared" si="4"/>
        <v>16</v>
      </c>
      <c r="H61" s="19" t="s">
        <v>144</v>
      </c>
      <c r="I61" s="19" t="s">
        <v>30</v>
      </c>
      <c r="J61" s="19" t="s">
        <v>144</v>
      </c>
      <c r="K61" s="52"/>
      <c r="L61" s="52"/>
      <c r="M61" s="8" t="s">
        <v>92</v>
      </c>
      <c r="N61" s="8" t="s">
        <v>92</v>
      </c>
      <c r="O61" s="8" t="s">
        <v>92</v>
      </c>
      <c r="P61" s="8" t="s">
        <v>92</v>
      </c>
      <c r="Q61" s="30" t="s">
        <v>92</v>
      </c>
      <c r="R61" s="30" t="s">
        <v>92</v>
      </c>
      <c r="S61" s="43" t="s">
        <v>92</v>
      </c>
      <c r="T61" s="7" t="s">
        <v>92</v>
      </c>
      <c r="U61" s="7" t="s">
        <v>92</v>
      </c>
      <c r="V61" s="7" t="s">
        <v>144</v>
      </c>
      <c r="W61" s="8" t="s">
        <v>92</v>
      </c>
      <c r="X61" s="8" t="s">
        <v>144</v>
      </c>
      <c r="Y61" s="8" t="s">
        <v>144</v>
      </c>
      <c r="Z61" s="8" t="s">
        <v>144</v>
      </c>
      <c r="AA61" s="51" t="s">
        <v>144</v>
      </c>
      <c r="AB61" s="51" t="s">
        <v>144</v>
      </c>
    </row>
    <row r="62" spans="1:28" ht="12.75" customHeight="1" x14ac:dyDescent="0.25">
      <c r="A62" s="59" t="s">
        <v>131</v>
      </c>
      <c r="B62" s="1" t="s">
        <v>93</v>
      </c>
      <c r="C62" s="1" t="s">
        <v>95</v>
      </c>
      <c r="D62" s="16" t="s">
        <v>14</v>
      </c>
      <c r="E62" s="8" t="s">
        <v>15</v>
      </c>
      <c r="F62" s="8" t="s">
        <v>78</v>
      </c>
      <c r="G62" s="19">
        <f t="shared" si="4"/>
        <v>16</v>
      </c>
      <c r="H62" s="19" t="s">
        <v>144</v>
      </c>
      <c r="I62" s="19" t="s">
        <v>30</v>
      </c>
      <c r="J62" s="19" t="s">
        <v>144</v>
      </c>
      <c r="K62" s="52"/>
      <c r="L62" s="52"/>
      <c r="M62" s="8" t="s">
        <v>92</v>
      </c>
      <c r="N62" s="8" t="s">
        <v>92</v>
      </c>
      <c r="O62" s="8" t="s">
        <v>92</v>
      </c>
      <c r="P62" s="8" t="s">
        <v>92</v>
      </c>
      <c r="Q62" s="30" t="s">
        <v>92</v>
      </c>
      <c r="R62" s="30" t="s">
        <v>92</v>
      </c>
      <c r="S62" s="43" t="s">
        <v>92</v>
      </c>
      <c r="T62" s="7" t="s">
        <v>92</v>
      </c>
      <c r="U62" s="7" t="s">
        <v>92</v>
      </c>
      <c r="V62" s="7" t="s">
        <v>144</v>
      </c>
      <c r="W62" s="8" t="s">
        <v>92</v>
      </c>
      <c r="X62" s="8" t="s">
        <v>144</v>
      </c>
      <c r="Y62" s="8" t="s">
        <v>144</v>
      </c>
      <c r="Z62" s="8" t="s">
        <v>144</v>
      </c>
      <c r="AA62" s="51" t="s">
        <v>144</v>
      </c>
      <c r="AB62" s="51" t="s">
        <v>144</v>
      </c>
    </row>
    <row r="63" spans="1:28" ht="12.75" customHeight="1" x14ac:dyDescent="0.25">
      <c r="A63" s="59" t="s">
        <v>131</v>
      </c>
      <c r="B63" s="1" t="s">
        <v>93</v>
      </c>
      <c r="C63" s="1" t="s">
        <v>96</v>
      </c>
      <c r="D63" s="16" t="s">
        <v>14</v>
      </c>
      <c r="E63" s="8" t="s">
        <v>15</v>
      </c>
      <c r="F63" s="8" t="s">
        <v>78</v>
      </c>
      <c r="G63" s="19">
        <f t="shared" si="4"/>
        <v>16</v>
      </c>
      <c r="H63" s="19" t="s">
        <v>144</v>
      </c>
      <c r="I63" s="19" t="s">
        <v>30</v>
      </c>
      <c r="J63" s="19" t="s">
        <v>144</v>
      </c>
      <c r="K63" s="52"/>
      <c r="L63" s="52"/>
      <c r="M63" s="8" t="s">
        <v>92</v>
      </c>
      <c r="N63" s="8" t="s">
        <v>92</v>
      </c>
      <c r="O63" s="8" t="s">
        <v>92</v>
      </c>
      <c r="P63" s="8" t="s">
        <v>92</v>
      </c>
      <c r="Q63" s="30" t="s">
        <v>92</v>
      </c>
      <c r="R63" s="30" t="s">
        <v>92</v>
      </c>
      <c r="S63" s="43" t="s">
        <v>92</v>
      </c>
      <c r="T63" s="7" t="s">
        <v>92</v>
      </c>
      <c r="U63" s="7" t="s">
        <v>92</v>
      </c>
      <c r="V63" s="7" t="s">
        <v>144</v>
      </c>
      <c r="W63" s="8" t="s">
        <v>92</v>
      </c>
      <c r="X63" s="8" t="s">
        <v>144</v>
      </c>
      <c r="Y63" s="8" t="s">
        <v>144</v>
      </c>
      <c r="Z63" s="8" t="s">
        <v>144</v>
      </c>
      <c r="AA63" s="51" t="s">
        <v>144</v>
      </c>
      <c r="AB63" s="51" t="s">
        <v>144</v>
      </c>
    </row>
    <row r="64" spans="1:28" ht="12.75" customHeight="1" x14ac:dyDescent="0.25">
      <c r="A64" s="60" t="s">
        <v>97</v>
      </c>
      <c r="B64" s="1" t="s">
        <v>93</v>
      </c>
      <c r="C64" s="1" t="s">
        <v>98</v>
      </c>
      <c r="D64" s="16" t="s">
        <v>14</v>
      </c>
      <c r="E64" s="8" t="s">
        <v>15</v>
      </c>
      <c r="F64" s="8" t="s">
        <v>78</v>
      </c>
      <c r="G64" s="19">
        <f t="shared" si="4"/>
        <v>16</v>
      </c>
      <c r="H64" s="19" t="s">
        <v>142</v>
      </c>
      <c r="I64" s="19" t="s">
        <v>30</v>
      </c>
      <c r="J64" s="19" t="s">
        <v>142</v>
      </c>
      <c r="K64" s="52"/>
      <c r="L64" s="52"/>
      <c r="M64" s="8" t="s">
        <v>79</v>
      </c>
      <c r="N64" s="8" t="s">
        <v>79</v>
      </c>
      <c r="O64" s="8" t="s">
        <v>79</v>
      </c>
      <c r="P64" s="8" t="s">
        <v>79</v>
      </c>
      <c r="Q64" s="30" t="s">
        <v>79</v>
      </c>
      <c r="R64" s="33" t="s">
        <v>79</v>
      </c>
      <c r="S64" s="40" t="s">
        <v>79</v>
      </c>
      <c r="T64" s="7" t="s">
        <v>79</v>
      </c>
      <c r="U64" s="7" t="s">
        <v>79</v>
      </c>
      <c r="V64" s="7" t="s">
        <v>142</v>
      </c>
      <c r="W64" s="8" t="s">
        <v>79</v>
      </c>
      <c r="X64" s="8" t="s">
        <v>142</v>
      </c>
      <c r="Y64" s="8" t="s">
        <v>142</v>
      </c>
      <c r="Z64" s="8" t="s">
        <v>142</v>
      </c>
      <c r="AA64" s="51" t="s">
        <v>142</v>
      </c>
      <c r="AB64" s="51" t="s">
        <v>142</v>
      </c>
    </row>
    <row r="65" spans="1:28" ht="12.75" customHeight="1" x14ac:dyDescent="0.25">
      <c r="A65" s="61" t="s">
        <v>132</v>
      </c>
      <c r="B65" s="1" t="s">
        <v>93</v>
      </c>
      <c r="C65" s="1" t="s">
        <v>99</v>
      </c>
      <c r="D65" s="16" t="s">
        <v>14</v>
      </c>
      <c r="E65" s="8" t="s">
        <v>15</v>
      </c>
      <c r="F65" s="8" t="s">
        <v>78</v>
      </c>
      <c r="G65" s="19">
        <f t="shared" si="4"/>
        <v>16</v>
      </c>
      <c r="H65" s="19" t="s">
        <v>145</v>
      </c>
      <c r="I65" s="19" t="s">
        <v>30</v>
      </c>
      <c r="J65" s="19" t="s">
        <v>145</v>
      </c>
      <c r="K65" s="52"/>
      <c r="L65" s="52"/>
      <c r="M65" s="8" t="s">
        <v>100</v>
      </c>
      <c r="N65" s="8" t="s">
        <v>100</v>
      </c>
      <c r="O65" s="8" t="s">
        <v>100</v>
      </c>
      <c r="P65" s="8" t="s">
        <v>100</v>
      </c>
      <c r="Q65" s="30" t="s">
        <v>100</v>
      </c>
      <c r="R65" s="31" t="s">
        <v>100</v>
      </c>
      <c r="S65" s="42" t="s">
        <v>100</v>
      </c>
      <c r="T65" s="7" t="s">
        <v>100</v>
      </c>
      <c r="U65" s="7" t="s">
        <v>100</v>
      </c>
      <c r="V65" s="7" t="s">
        <v>145</v>
      </c>
      <c r="W65" s="8" t="s">
        <v>100</v>
      </c>
      <c r="X65" s="8" t="s">
        <v>145</v>
      </c>
      <c r="Y65" s="8" t="s">
        <v>145</v>
      </c>
      <c r="Z65" s="8" t="s">
        <v>145</v>
      </c>
      <c r="AA65" s="51" t="s">
        <v>145</v>
      </c>
      <c r="AB65" s="51" t="s">
        <v>145</v>
      </c>
    </row>
    <row r="66" spans="1:28" ht="12.75" customHeight="1" x14ac:dyDescent="0.25">
      <c r="A66" s="61" t="s">
        <v>132</v>
      </c>
      <c r="B66" s="1" t="s">
        <v>93</v>
      </c>
      <c r="C66" s="1" t="s">
        <v>101</v>
      </c>
      <c r="D66" s="16" t="s">
        <v>14</v>
      </c>
      <c r="E66" s="8" t="s">
        <v>15</v>
      </c>
      <c r="F66" s="8" t="s">
        <v>78</v>
      </c>
      <c r="G66" s="19">
        <f t="shared" si="4"/>
        <v>16</v>
      </c>
      <c r="H66" s="19" t="s">
        <v>145</v>
      </c>
      <c r="I66" s="19" t="s">
        <v>30</v>
      </c>
      <c r="J66" s="19" t="s">
        <v>145</v>
      </c>
      <c r="K66" s="52"/>
      <c r="L66" s="52"/>
      <c r="M66" s="8" t="s">
        <v>100</v>
      </c>
      <c r="N66" s="8" t="s">
        <v>100</v>
      </c>
      <c r="O66" s="8" t="s">
        <v>100</v>
      </c>
      <c r="P66" s="8" t="s">
        <v>100</v>
      </c>
      <c r="Q66" s="30" t="s">
        <v>100</v>
      </c>
      <c r="R66" s="29" t="s">
        <v>100</v>
      </c>
      <c r="S66" s="45" t="s">
        <v>100</v>
      </c>
      <c r="T66" s="7" t="s">
        <v>100</v>
      </c>
      <c r="U66" s="7" t="s">
        <v>100</v>
      </c>
      <c r="V66" s="7" t="s">
        <v>145</v>
      </c>
      <c r="W66" s="8" t="s">
        <v>100</v>
      </c>
      <c r="X66" s="8" t="s">
        <v>145</v>
      </c>
      <c r="Y66" s="8" t="s">
        <v>145</v>
      </c>
      <c r="Z66" s="8" t="s">
        <v>145</v>
      </c>
      <c r="AA66" s="51" t="s">
        <v>145</v>
      </c>
      <c r="AB66" s="51" t="s">
        <v>145</v>
      </c>
    </row>
    <row r="67" spans="1:28" ht="12.75" customHeight="1" x14ac:dyDescent="0.25">
      <c r="A67" s="61" t="s">
        <v>132</v>
      </c>
      <c r="B67" s="1" t="s">
        <v>93</v>
      </c>
      <c r="C67" s="1" t="s">
        <v>102</v>
      </c>
      <c r="D67" s="16" t="s">
        <v>14</v>
      </c>
      <c r="E67" s="8" t="s">
        <v>15</v>
      </c>
      <c r="F67" s="8" t="s">
        <v>78</v>
      </c>
      <c r="G67" s="19">
        <f t="shared" si="4"/>
        <v>16</v>
      </c>
      <c r="H67" s="19" t="s">
        <v>145</v>
      </c>
      <c r="I67" s="19" t="s">
        <v>30</v>
      </c>
      <c r="J67" s="19" t="s">
        <v>145</v>
      </c>
      <c r="K67" s="52"/>
      <c r="L67" s="52"/>
      <c r="M67" s="8" t="s">
        <v>100</v>
      </c>
      <c r="N67" s="8" t="s">
        <v>100</v>
      </c>
      <c r="O67" s="8" t="s">
        <v>100</v>
      </c>
      <c r="P67" s="8" t="s">
        <v>100</v>
      </c>
      <c r="Q67" s="30" t="s">
        <v>100</v>
      </c>
      <c r="R67" s="31" t="s">
        <v>100</v>
      </c>
      <c r="S67" s="42" t="s">
        <v>100</v>
      </c>
      <c r="T67" s="7" t="s">
        <v>100</v>
      </c>
      <c r="U67" s="7" t="s">
        <v>100</v>
      </c>
      <c r="V67" s="7" t="s">
        <v>145</v>
      </c>
      <c r="W67" s="8" t="s">
        <v>100</v>
      </c>
      <c r="X67" s="8" t="s">
        <v>145</v>
      </c>
      <c r="Y67" s="8" t="s">
        <v>145</v>
      </c>
      <c r="Z67" s="8" t="s">
        <v>145</v>
      </c>
      <c r="AA67" s="51" t="s">
        <v>145</v>
      </c>
      <c r="AB67" s="51" t="s">
        <v>145</v>
      </c>
    </row>
    <row r="68" spans="1:28" ht="12.75" customHeight="1" x14ac:dyDescent="0.25">
      <c r="A68" s="61" t="s">
        <v>132</v>
      </c>
      <c r="B68" s="1" t="s">
        <v>93</v>
      </c>
      <c r="C68" s="1" t="s">
        <v>103</v>
      </c>
      <c r="D68" s="16" t="s">
        <v>14</v>
      </c>
      <c r="E68" s="8" t="s">
        <v>15</v>
      </c>
      <c r="F68" s="8" t="s">
        <v>78</v>
      </c>
      <c r="G68" s="19">
        <f t="shared" si="4"/>
        <v>16</v>
      </c>
      <c r="H68" s="19" t="s">
        <v>142</v>
      </c>
      <c r="I68" s="19" t="s">
        <v>30</v>
      </c>
      <c r="J68" s="19" t="s">
        <v>142</v>
      </c>
      <c r="K68" s="52"/>
      <c r="L68" s="52">
        <v>1</v>
      </c>
      <c r="M68" s="8" t="s">
        <v>79</v>
      </c>
      <c r="N68" s="8" t="s">
        <v>79</v>
      </c>
      <c r="O68" s="8" t="s">
        <v>79</v>
      </c>
      <c r="P68" s="8" t="s">
        <v>79</v>
      </c>
      <c r="Q68" s="30" t="s">
        <v>79</v>
      </c>
      <c r="R68" s="31" t="s">
        <v>79</v>
      </c>
      <c r="S68" s="42" t="s">
        <v>79</v>
      </c>
      <c r="T68" s="7" t="s">
        <v>79</v>
      </c>
      <c r="U68" s="7" t="s">
        <v>79</v>
      </c>
      <c r="V68" s="7" t="s">
        <v>142</v>
      </c>
      <c r="W68" s="8" t="s">
        <v>79</v>
      </c>
      <c r="X68" s="8" t="s">
        <v>142</v>
      </c>
      <c r="Y68" s="8" t="s">
        <v>142</v>
      </c>
      <c r="Z68" s="8" t="s">
        <v>142</v>
      </c>
      <c r="AA68" s="51" t="s">
        <v>142</v>
      </c>
      <c r="AB68" s="51" t="s">
        <v>142</v>
      </c>
    </row>
    <row r="69" spans="1:28" ht="12.75" customHeight="1" x14ac:dyDescent="0.25">
      <c r="A69" s="61" t="s">
        <v>132</v>
      </c>
      <c r="B69" s="1" t="s">
        <v>93</v>
      </c>
      <c r="C69" s="1" t="s">
        <v>104</v>
      </c>
      <c r="D69" s="16" t="s">
        <v>14</v>
      </c>
      <c r="E69" s="8" t="s">
        <v>15</v>
      </c>
      <c r="F69" s="8" t="s">
        <v>78</v>
      </c>
      <c r="G69" s="19">
        <f t="shared" ref="G69:G90" si="5">COUNTA(M69:ZM69)</f>
        <v>16</v>
      </c>
      <c r="H69" s="19" t="s">
        <v>145</v>
      </c>
      <c r="I69" s="19" t="s">
        <v>30</v>
      </c>
      <c r="J69" s="19" t="s">
        <v>145</v>
      </c>
      <c r="K69" s="52"/>
      <c r="L69" s="52"/>
      <c r="M69" s="8" t="s">
        <v>100</v>
      </c>
      <c r="N69" s="8" t="s">
        <v>100</v>
      </c>
      <c r="O69" s="8" t="s">
        <v>100</v>
      </c>
      <c r="P69" s="8" t="s">
        <v>100</v>
      </c>
      <c r="Q69" s="29" t="s">
        <v>100</v>
      </c>
      <c r="R69" s="30" t="s">
        <v>100</v>
      </c>
      <c r="S69" s="43" t="s">
        <v>100</v>
      </c>
      <c r="T69" s="7" t="s">
        <v>100</v>
      </c>
      <c r="U69" s="7" t="s">
        <v>100</v>
      </c>
      <c r="V69" s="7" t="s">
        <v>145</v>
      </c>
      <c r="W69" s="8" t="s">
        <v>100</v>
      </c>
      <c r="X69" s="8" t="s">
        <v>145</v>
      </c>
      <c r="Y69" s="8" t="s">
        <v>145</v>
      </c>
      <c r="Z69" s="8" t="s">
        <v>145</v>
      </c>
      <c r="AA69" s="51" t="s">
        <v>145</v>
      </c>
      <c r="AB69" s="51" t="s">
        <v>145</v>
      </c>
    </row>
    <row r="70" spans="1:28" ht="12.75" customHeight="1" x14ac:dyDescent="0.25">
      <c r="A70" s="61" t="s">
        <v>132</v>
      </c>
      <c r="B70" s="1" t="s">
        <v>93</v>
      </c>
      <c r="C70" s="1" t="s">
        <v>105</v>
      </c>
      <c r="D70" s="16" t="s">
        <v>14</v>
      </c>
      <c r="E70" s="8" t="s">
        <v>15</v>
      </c>
      <c r="F70" s="8" t="s">
        <v>78</v>
      </c>
      <c r="G70" s="19">
        <f t="shared" si="5"/>
        <v>16</v>
      </c>
      <c r="H70" s="19" t="s">
        <v>145</v>
      </c>
      <c r="I70" s="19" t="s">
        <v>30</v>
      </c>
      <c r="J70" s="19" t="s">
        <v>145</v>
      </c>
      <c r="K70" s="52"/>
      <c r="L70" s="52"/>
      <c r="M70" s="8" t="s">
        <v>100</v>
      </c>
      <c r="N70" s="8" t="s">
        <v>100</v>
      </c>
      <c r="O70" s="8" t="s">
        <v>100</v>
      </c>
      <c r="P70" s="8" t="s">
        <v>100</v>
      </c>
      <c r="Q70" s="30" t="s">
        <v>100</v>
      </c>
      <c r="R70" s="30" t="s">
        <v>100</v>
      </c>
      <c r="S70" s="43" t="s">
        <v>100</v>
      </c>
      <c r="T70" s="7" t="s">
        <v>100</v>
      </c>
      <c r="U70" s="7" t="s">
        <v>100</v>
      </c>
      <c r="V70" s="7" t="s">
        <v>145</v>
      </c>
      <c r="W70" s="8" t="s">
        <v>100</v>
      </c>
      <c r="X70" s="8" t="s">
        <v>145</v>
      </c>
      <c r="Y70" s="8" t="s">
        <v>145</v>
      </c>
      <c r="Z70" s="8" t="s">
        <v>145</v>
      </c>
      <c r="AA70" s="51" t="s">
        <v>145</v>
      </c>
      <c r="AB70" s="51" t="s">
        <v>145</v>
      </c>
    </row>
    <row r="71" spans="1:28" x14ac:dyDescent="0.25">
      <c r="A71" s="62" t="s">
        <v>106</v>
      </c>
      <c r="B71" s="1" t="s">
        <v>107</v>
      </c>
      <c r="C71" s="1" t="s">
        <v>108</v>
      </c>
      <c r="D71" s="16" t="s">
        <v>14</v>
      </c>
      <c r="E71" s="8" t="s">
        <v>15</v>
      </c>
      <c r="F71" s="8" t="s">
        <v>78</v>
      </c>
      <c r="G71" s="19">
        <f t="shared" si="5"/>
        <v>16</v>
      </c>
      <c r="H71" s="19" t="s">
        <v>146</v>
      </c>
      <c r="I71" s="19" t="s">
        <v>30</v>
      </c>
      <c r="J71" s="19" t="s">
        <v>146</v>
      </c>
      <c r="K71" s="52"/>
      <c r="L71" s="52"/>
      <c r="M71" s="8" t="s">
        <v>56</v>
      </c>
      <c r="N71" s="8" t="s">
        <v>56</v>
      </c>
      <c r="O71" s="8" t="s">
        <v>56</v>
      </c>
      <c r="P71" s="8" t="s">
        <v>56</v>
      </c>
      <c r="Q71" s="30" t="s">
        <v>56</v>
      </c>
      <c r="R71" s="33" t="s">
        <v>56</v>
      </c>
      <c r="S71" s="40" t="s">
        <v>56</v>
      </c>
      <c r="T71" s="7" t="s">
        <v>56</v>
      </c>
      <c r="U71" s="7" t="s">
        <v>56</v>
      </c>
      <c r="V71" s="7" t="s">
        <v>146</v>
      </c>
      <c r="W71" s="8" t="s">
        <v>56</v>
      </c>
      <c r="X71" s="8" t="s">
        <v>146</v>
      </c>
      <c r="Y71" s="8" t="s">
        <v>146</v>
      </c>
      <c r="Z71" s="8" t="s">
        <v>146</v>
      </c>
      <c r="AA71" s="51" t="s">
        <v>146</v>
      </c>
      <c r="AB71" s="51" t="s">
        <v>146</v>
      </c>
    </row>
    <row r="72" spans="1:28" x14ac:dyDescent="0.25">
      <c r="A72" s="63" t="s">
        <v>133</v>
      </c>
      <c r="B72" s="1" t="s">
        <v>107</v>
      </c>
      <c r="C72" s="1" t="s">
        <v>109</v>
      </c>
      <c r="D72" s="16" t="s">
        <v>14</v>
      </c>
      <c r="E72" s="8" t="s">
        <v>15</v>
      </c>
      <c r="F72" s="8" t="s">
        <v>78</v>
      </c>
      <c r="G72" s="19">
        <f t="shared" si="5"/>
        <v>16</v>
      </c>
      <c r="H72" s="19" t="s">
        <v>146</v>
      </c>
      <c r="I72" s="19" t="s">
        <v>30</v>
      </c>
      <c r="J72" s="19" t="s">
        <v>146</v>
      </c>
      <c r="K72" s="52"/>
      <c r="L72" s="52"/>
      <c r="M72" s="8" t="s">
        <v>56</v>
      </c>
      <c r="N72" s="8" t="s">
        <v>56</v>
      </c>
      <c r="O72" s="8" t="s">
        <v>56</v>
      </c>
      <c r="P72" s="8" t="s">
        <v>56</v>
      </c>
      <c r="Q72" s="30" t="s">
        <v>56</v>
      </c>
      <c r="R72" s="30" t="s">
        <v>56</v>
      </c>
      <c r="S72" s="43" t="s">
        <v>56</v>
      </c>
      <c r="T72" s="7" t="s">
        <v>56</v>
      </c>
      <c r="U72" s="7" t="s">
        <v>56</v>
      </c>
      <c r="V72" s="7" t="s">
        <v>146</v>
      </c>
      <c r="W72" s="8" t="s">
        <v>56</v>
      </c>
      <c r="X72" s="8" t="s">
        <v>146</v>
      </c>
      <c r="Y72" s="8" t="s">
        <v>146</v>
      </c>
      <c r="Z72" s="8" t="s">
        <v>146</v>
      </c>
      <c r="AA72" s="51" t="s">
        <v>146</v>
      </c>
      <c r="AB72" s="51" t="s">
        <v>146</v>
      </c>
    </row>
    <row r="73" spans="1:28" x14ac:dyDescent="0.25">
      <c r="A73" s="63" t="s">
        <v>133</v>
      </c>
      <c r="B73" s="1" t="s">
        <v>107</v>
      </c>
      <c r="C73" s="1" t="s">
        <v>110</v>
      </c>
      <c r="D73" s="16" t="s">
        <v>14</v>
      </c>
      <c r="E73" s="8" t="s">
        <v>15</v>
      </c>
      <c r="F73" s="8" t="s">
        <v>78</v>
      </c>
      <c r="G73" s="19">
        <f t="shared" si="5"/>
        <v>16</v>
      </c>
      <c r="H73" s="19" t="s">
        <v>146</v>
      </c>
      <c r="I73" s="19" t="s">
        <v>30</v>
      </c>
      <c r="J73" s="19" t="s">
        <v>146</v>
      </c>
      <c r="K73" s="52"/>
      <c r="L73" s="52"/>
      <c r="M73" s="8" t="s">
        <v>56</v>
      </c>
      <c r="N73" s="8" t="s">
        <v>56</v>
      </c>
      <c r="O73" s="8" t="s">
        <v>56</v>
      </c>
      <c r="P73" s="8" t="s">
        <v>56</v>
      </c>
      <c r="Q73" s="30" t="s">
        <v>56</v>
      </c>
      <c r="R73" s="30" t="s">
        <v>56</v>
      </c>
      <c r="S73" s="43" t="s">
        <v>56</v>
      </c>
      <c r="T73" s="7" t="s">
        <v>56</v>
      </c>
      <c r="U73" s="7" t="s">
        <v>56</v>
      </c>
      <c r="V73" s="7" t="s">
        <v>146</v>
      </c>
      <c r="W73" s="8" t="s">
        <v>56</v>
      </c>
      <c r="X73" s="8" t="s">
        <v>146</v>
      </c>
      <c r="Y73" s="8" t="s">
        <v>146</v>
      </c>
      <c r="Z73" s="8" t="s">
        <v>146</v>
      </c>
      <c r="AA73" s="51" t="s">
        <v>146</v>
      </c>
      <c r="AB73" s="51" t="s">
        <v>146</v>
      </c>
    </row>
    <row r="74" spans="1:28" x14ac:dyDescent="0.25">
      <c r="A74" s="63" t="s">
        <v>133</v>
      </c>
      <c r="B74" s="1" t="s">
        <v>107</v>
      </c>
      <c r="C74" s="1" t="s">
        <v>111</v>
      </c>
      <c r="D74" s="16" t="s">
        <v>14</v>
      </c>
      <c r="E74" s="8" t="s">
        <v>15</v>
      </c>
      <c r="F74" s="8" t="s">
        <v>78</v>
      </c>
      <c r="G74" s="19">
        <f t="shared" si="5"/>
        <v>16</v>
      </c>
      <c r="H74" s="19" t="s">
        <v>146</v>
      </c>
      <c r="I74" s="19" t="s">
        <v>30</v>
      </c>
      <c r="J74" s="19" t="s">
        <v>146</v>
      </c>
      <c r="K74" s="52"/>
      <c r="L74" s="52"/>
      <c r="M74" s="8" t="s">
        <v>56</v>
      </c>
      <c r="N74" s="8" t="s">
        <v>56</v>
      </c>
      <c r="O74" s="8" t="s">
        <v>56</v>
      </c>
      <c r="P74" s="8" t="s">
        <v>56</v>
      </c>
      <c r="Q74" s="30" t="s">
        <v>56</v>
      </c>
      <c r="R74" s="30" t="s">
        <v>56</v>
      </c>
      <c r="S74" s="43" t="s">
        <v>56</v>
      </c>
      <c r="T74" s="7" t="s">
        <v>56</v>
      </c>
      <c r="U74" s="7" t="s">
        <v>56</v>
      </c>
      <c r="V74" s="7" t="s">
        <v>146</v>
      </c>
      <c r="W74" s="8" t="s">
        <v>56</v>
      </c>
      <c r="X74" s="8" t="s">
        <v>146</v>
      </c>
      <c r="Y74" s="8" t="s">
        <v>146</v>
      </c>
      <c r="Z74" s="8" t="s">
        <v>146</v>
      </c>
      <c r="AA74" s="51" t="s">
        <v>146</v>
      </c>
      <c r="AB74" s="51" t="s">
        <v>146</v>
      </c>
    </row>
    <row r="75" spans="1:28" x14ac:dyDescent="0.25">
      <c r="A75" s="63" t="s">
        <v>133</v>
      </c>
      <c r="B75" s="1" t="s">
        <v>107</v>
      </c>
      <c r="C75" s="1" t="s">
        <v>112</v>
      </c>
      <c r="D75" s="16" t="s">
        <v>14</v>
      </c>
      <c r="E75" s="8" t="s">
        <v>15</v>
      </c>
      <c r="F75" s="8" t="s">
        <v>78</v>
      </c>
      <c r="G75" s="19">
        <f t="shared" si="5"/>
        <v>16</v>
      </c>
      <c r="H75" s="19" t="s">
        <v>146</v>
      </c>
      <c r="I75" s="19" t="s">
        <v>30</v>
      </c>
      <c r="J75" s="19" t="s">
        <v>146</v>
      </c>
      <c r="K75" s="52"/>
      <c r="L75" s="52"/>
      <c r="M75" s="8" t="s">
        <v>56</v>
      </c>
      <c r="N75" s="8" t="s">
        <v>56</v>
      </c>
      <c r="O75" s="8" t="s">
        <v>56</v>
      </c>
      <c r="P75" s="8" t="s">
        <v>56</v>
      </c>
      <c r="Q75" s="30" t="s">
        <v>56</v>
      </c>
      <c r="R75" s="30" t="s">
        <v>56</v>
      </c>
      <c r="S75" s="43" t="s">
        <v>56</v>
      </c>
      <c r="T75" s="7" t="s">
        <v>56</v>
      </c>
      <c r="U75" s="7" t="s">
        <v>56</v>
      </c>
      <c r="V75" s="7" t="s">
        <v>146</v>
      </c>
      <c r="W75" s="8" t="s">
        <v>56</v>
      </c>
      <c r="X75" s="8" t="s">
        <v>146</v>
      </c>
      <c r="Y75" s="8" t="s">
        <v>146</v>
      </c>
      <c r="Z75" s="8" t="s">
        <v>146</v>
      </c>
      <c r="AA75" s="51" t="s">
        <v>146</v>
      </c>
      <c r="AB75" s="51" t="s">
        <v>146</v>
      </c>
    </row>
    <row r="76" spans="1:28" x14ac:dyDescent="0.25">
      <c r="A76" s="63" t="s">
        <v>133</v>
      </c>
      <c r="B76" s="1" t="s">
        <v>107</v>
      </c>
      <c r="C76" s="1" t="s">
        <v>137</v>
      </c>
      <c r="D76" s="16" t="s">
        <v>14</v>
      </c>
      <c r="E76" s="8" t="s">
        <v>15</v>
      </c>
      <c r="F76" s="8" t="s">
        <v>78</v>
      </c>
      <c r="G76" s="19">
        <f t="shared" si="5"/>
        <v>16</v>
      </c>
      <c r="H76" s="19" t="s">
        <v>146</v>
      </c>
      <c r="I76" s="19" t="s">
        <v>30</v>
      </c>
      <c r="J76" s="19" t="s">
        <v>146</v>
      </c>
      <c r="K76" s="52"/>
      <c r="L76" s="52"/>
      <c r="M76" s="8" t="s">
        <v>56</v>
      </c>
      <c r="N76" s="8" t="s">
        <v>56</v>
      </c>
      <c r="O76" s="8" t="s">
        <v>56</v>
      </c>
      <c r="P76" s="8" t="s">
        <v>56</v>
      </c>
      <c r="Q76" s="30" t="s">
        <v>56</v>
      </c>
      <c r="R76" s="30" t="s">
        <v>56</v>
      </c>
      <c r="S76" s="43" t="s">
        <v>56</v>
      </c>
      <c r="T76" s="7" t="s">
        <v>56</v>
      </c>
      <c r="U76" s="7" t="s">
        <v>56</v>
      </c>
      <c r="V76" s="7" t="s">
        <v>146</v>
      </c>
      <c r="W76" s="8" t="s">
        <v>56</v>
      </c>
      <c r="X76" s="8" t="s">
        <v>146</v>
      </c>
      <c r="Y76" s="8" t="s">
        <v>146</v>
      </c>
      <c r="Z76" s="8" t="s">
        <v>146</v>
      </c>
      <c r="AA76" s="51" t="s">
        <v>146</v>
      </c>
      <c r="AB76" s="51" t="s">
        <v>146</v>
      </c>
    </row>
    <row r="77" spans="1:28" x14ac:dyDescent="0.25">
      <c r="A77" s="63" t="s">
        <v>133</v>
      </c>
      <c r="B77" s="1" t="s">
        <v>107</v>
      </c>
      <c r="C77" s="1" t="s">
        <v>113</v>
      </c>
      <c r="D77" s="16" t="s">
        <v>14</v>
      </c>
      <c r="E77" s="8" t="s">
        <v>15</v>
      </c>
      <c r="F77" s="8" t="s">
        <v>78</v>
      </c>
      <c r="G77" s="19">
        <f t="shared" si="5"/>
        <v>16</v>
      </c>
      <c r="H77" s="19" t="s">
        <v>147</v>
      </c>
      <c r="I77" s="19" t="s">
        <v>30</v>
      </c>
      <c r="J77" s="19" t="s">
        <v>147</v>
      </c>
      <c r="K77" s="52"/>
      <c r="L77" s="52"/>
      <c r="M77" s="8" t="s">
        <v>65</v>
      </c>
      <c r="N77" s="8" t="s">
        <v>65</v>
      </c>
      <c r="O77" s="8" t="s">
        <v>65</v>
      </c>
      <c r="P77" s="8" t="s">
        <v>65</v>
      </c>
      <c r="Q77" s="30" t="s">
        <v>65</v>
      </c>
      <c r="R77" s="30" t="s">
        <v>65</v>
      </c>
      <c r="S77" s="43" t="s">
        <v>65</v>
      </c>
      <c r="T77" s="7" t="s">
        <v>65</v>
      </c>
      <c r="U77" s="7" t="s">
        <v>65</v>
      </c>
      <c r="V77" s="7" t="s">
        <v>147</v>
      </c>
      <c r="W77" s="8" t="s">
        <v>65</v>
      </c>
      <c r="X77" s="8" t="s">
        <v>147</v>
      </c>
      <c r="Y77" s="8" t="s">
        <v>147</v>
      </c>
      <c r="Z77" s="8" t="s">
        <v>147</v>
      </c>
      <c r="AA77" s="51" t="s">
        <v>147</v>
      </c>
      <c r="AB77" s="51" t="s">
        <v>147</v>
      </c>
    </row>
    <row r="78" spans="1:28" x14ac:dyDescent="0.25">
      <c r="A78" s="63" t="s">
        <v>133</v>
      </c>
      <c r="B78" s="1" t="s">
        <v>107</v>
      </c>
      <c r="C78" s="1" t="s">
        <v>114</v>
      </c>
      <c r="D78" s="16" t="s">
        <v>14</v>
      </c>
      <c r="E78" s="8" t="s">
        <v>15</v>
      </c>
      <c r="F78" s="8" t="s">
        <v>78</v>
      </c>
      <c r="G78" s="19">
        <f t="shared" si="5"/>
        <v>16</v>
      </c>
      <c r="H78" s="19" t="s">
        <v>146</v>
      </c>
      <c r="I78" s="19" t="s">
        <v>30</v>
      </c>
      <c r="J78" s="19" t="s">
        <v>146</v>
      </c>
      <c r="K78" s="52"/>
      <c r="L78" s="52"/>
      <c r="M78" s="8" t="s">
        <v>56</v>
      </c>
      <c r="N78" s="8" t="s">
        <v>56</v>
      </c>
      <c r="O78" s="8" t="s">
        <v>56</v>
      </c>
      <c r="P78" s="8" t="s">
        <v>56</v>
      </c>
      <c r="Q78" s="30" t="s">
        <v>56</v>
      </c>
      <c r="R78" s="30" t="s">
        <v>56</v>
      </c>
      <c r="S78" s="43" t="s">
        <v>56</v>
      </c>
      <c r="T78" s="7" t="s">
        <v>56</v>
      </c>
      <c r="U78" s="7" t="s">
        <v>56</v>
      </c>
      <c r="V78" s="7" t="s">
        <v>146</v>
      </c>
      <c r="W78" s="8" t="s">
        <v>56</v>
      </c>
      <c r="X78" s="8" t="s">
        <v>146</v>
      </c>
      <c r="Y78" s="8" t="s">
        <v>146</v>
      </c>
      <c r="Z78" s="8" t="s">
        <v>146</v>
      </c>
      <c r="AA78" s="51" t="s">
        <v>146</v>
      </c>
      <c r="AB78" s="51" t="s">
        <v>146</v>
      </c>
    </row>
    <row r="79" spans="1:28" x14ac:dyDescent="0.25">
      <c r="A79" s="63" t="s">
        <v>133</v>
      </c>
      <c r="B79" s="1" t="s">
        <v>107</v>
      </c>
      <c r="C79" s="1" t="s">
        <v>115</v>
      </c>
      <c r="D79" s="16" t="s">
        <v>14</v>
      </c>
      <c r="E79" s="8" t="s">
        <v>15</v>
      </c>
      <c r="F79" s="8" t="s">
        <v>78</v>
      </c>
      <c r="G79" s="19">
        <f t="shared" si="5"/>
        <v>16</v>
      </c>
      <c r="H79" s="19" t="s">
        <v>146</v>
      </c>
      <c r="I79" s="19" t="s">
        <v>30</v>
      </c>
      <c r="J79" s="19" t="s">
        <v>146</v>
      </c>
      <c r="K79" s="52"/>
      <c r="L79" s="52"/>
      <c r="M79" s="8" t="s">
        <v>56</v>
      </c>
      <c r="N79" s="8" t="s">
        <v>56</v>
      </c>
      <c r="O79" s="8" t="s">
        <v>56</v>
      </c>
      <c r="P79" s="8" t="s">
        <v>56</v>
      </c>
      <c r="Q79" s="30" t="s">
        <v>56</v>
      </c>
      <c r="R79" s="30" t="s">
        <v>56</v>
      </c>
      <c r="S79" s="43" t="s">
        <v>56</v>
      </c>
      <c r="T79" s="7" t="s">
        <v>56</v>
      </c>
      <c r="U79" s="7" t="s">
        <v>56</v>
      </c>
      <c r="V79" s="7" t="s">
        <v>146</v>
      </c>
      <c r="W79" s="8" t="s">
        <v>56</v>
      </c>
      <c r="X79" s="8" t="s">
        <v>146</v>
      </c>
      <c r="Y79" s="8" t="s">
        <v>146</v>
      </c>
      <c r="Z79" s="8" t="s">
        <v>146</v>
      </c>
      <c r="AA79" s="51" t="s">
        <v>146</v>
      </c>
      <c r="AB79" s="51" t="s">
        <v>146</v>
      </c>
    </row>
    <row r="80" spans="1:28" x14ac:dyDescent="0.25">
      <c r="A80" s="63" t="s">
        <v>133</v>
      </c>
      <c r="B80" s="1" t="s">
        <v>107</v>
      </c>
      <c r="C80" s="1" t="s">
        <v>116</v>
      </c>
      <c r="D80" s="16" t="s">
        <v>14</v>
      </c>
      <c r="E80" s="8" t="s">
        <v>15</v>
      </c>
      <c r="F80" s="8" t="s">
        <v>78</v>
      </c>
      <c r="G80" s="19">
        <f t="shared" si="5"/>
        <v>16</v>
      </c>
      <c r="H80" s="19" t="s">
        <v>146</v>
      </c>
      <c r="I80" s="19" t="s">
        <v>30</v>
      </c>
      <c r="J80" s="19" t="s">
        <v>146</v>
      </c>
      <c r="K80" s="52"/>
      <c r="L80" s="52"/>
      <c r="M80" s="8" t="s">
        <v>56</v>
      </c>
      <c r="N80" s="8" t="s">
        <v>56</v>
      </c>
      <c r="O80" s="8" t="s">
        <v>56</v>
      </c>
      <c r="P80" s="8" t="s">
        <v>56</v>
      </c>
      <c r="Q80" s="30" t="s">
        <v>56</v>
      </c>
      <c r="R80" s="33" t="s">
        <v>56</v>
      </c>
      <c r="S80" s="40" t="s">
        <v>56</v>
      </c>
      <c r="T80" s="7" t="s">
        <v>56</v>
      </c>
      <c r="U80" s="7" t="s">
        <v>56</v>
      </c>
      <c r="V80" s="7" t="s">
        <v>146</v>
      </c>
      <c r="W80" s="8" t="s">
        <v>56</v>
      </c>
      <c r="X80" s="8" t="s">
        <v>146</v>
      </c>
      <c r="Y80" s="8" t="s">
        <v>146</v>
      </c>
      <c r="Z80" s="8" t="s">
        <v>146</v>
      </c>
      <c r="AA80" s="51" t="s">
        <v>146</v>
      </c>
      <c r="AB80" s="51" t="s">
        <v>146</v>
      </c>
    </row>
    <row r="81" spans="1:28" x14ac:dyDescent="0.25">
      <c r="A81" s="63" t="s">
        <v>133</v>
      </c>
      <c r="B81" s="1" t="s">
        <v>107</v>
      </c>
      <c r="C81" s="1" t="s">
        <v>117</v>
      </c>
      <c r="D81" s="16" t="s">
        <v>14</v>
      </c>
      <c r="E81" s="8" t="s">
        <v>15</v>
      </c>
      <c r="F81" s="8" t="s">
        <v>78</v>
      </c>
      <c r="G81" s="19">
        <f t="shared" si="5"/>
        <v>16</v>
      </c>
      <c r="H81" s="19" t="s">
        <v>146</v>
      </c>
      <c r="I81" s="19" t="s">
        <v>30</v>
      </c>
      <c r="J81" s="19" t="s">
        <v>146</v>
      </c>
      <c r="K81" s="52"/>
      <c r="L81" s="52"/>
      <c r="M81" s="8" t="s">
        <v>56</v>
      </c>
      <c r="N81" s="8" t="s">
        <v>56</v>
      </c>
      <c r="O81" s="8" t="s">
        <v>56</v>
      </c>
      <c r="P81" s="8" t="s">
        <v>56</v>
      </c>
      <c r="Q81" s="30" t="s">
        <v>56</v>
      </c>
      <c r="R81" s="31" t="s">
        <v>56</v>
      </c>
      <c r="S81" s="42" t="s">
        <v>56</v>
      </c>
      <c r="T81" s="7" t="s">
        <v>56</v>
      </c>
      <c r="U81" s="7" t="s">
        <v>56</v>
      </c>
      <c r="V81" s="7" t="s">
        <v>146</v>
      </c>
      <c r="W81" s="8" t="s">
        <v>56</v>
      </c>
      <c r="X81" s="8" t="s">
        <v>146</v>
      </c>
      <c r="Y81" s="8" t="s">
        <v>146</v>
      </c>
      <c r="Z81" s="8" t="s">
        <v>146</v>
      </c>
      <c r="AA81" s="51" t="s">
        <v>146</v>
      </c>
      <c r="AB81" s="51" t="s">
        <v>146</v>
      </c>
    </row>
    <row r="82" spans="1:28" x14ac:dyDescent="0.25">
      <c r="A82" s="63" t="s">
        <v>133</v>
      </c>
      <c r="B82" s="1" t="s">
        <v>107</v>
      </c>
      <c r="C82" s="1" t="s">
        <v>118</v>
      </c>
      <c r="D82" s="16" t="s">
        <v>14</v>
      </c>
      <c r="E82" s="8" t="s">
        <v>15</v>
      </c>
      <c r="F82" s="8" t="s">
        <v>78</v>
      </c>
      <c r="G82" s="19">
        <f t="shared" si="5"/>
        <v>16</v>
      </c>
      <c r="H82" s="19" t="s">
        <v>146</v>
      </c>
      <c r="I82" s="19" t="s">
        <v>30</v>
      </c>
      <c r="J82" s="19" t="s">
        <v>146</v>
      </c>
      <c r="K82" s="52"/>
      <c r="L82" s="52"/>
      <c r="M82" s="8" t="s">
        <v>56</v>
      </c>
      <c r="N82" s="8" t="s">
        <v>56</v>
      </c>
      <c r="O82" s="8" t="s">
        <v>56</v>
      </c>
      <c r="P82" s="8" t="s">
        <v>56</v>
      </c>
      <c r="Q82" s="30" t="s">
        <v>56</v>
      </c>
      <c r="R82" s="29" t="s">
        <v>56</v>
      </c>
      <c r="S82" s="45" t="s">
        <v>56</v>
      </c>
      <c r="T82" s="7" t="s">
        <v>56</v>
      </c>
      <c r="U82" s="7" t="s">
        <v>56</v>
      </c>
      <c r="V82" s="7" t="s">
        <v>146</v>
      </c>
      <c r="W82" s="8" t="s">
        <v>56</v>
      </c>
      <c r="X82" s="8" t="s">
        <v>146</v>
      </c>
      <c r="Y82" s="8" t="s">
        <v>146</v>
      </c>
      <c r="Z82" s="8" t="s">
        <v>146</v>
      </c>
      <c r="AA82" s="51" t="s">
        <v>146</v>
      </c>
      <c r="AB82" s="51" t="s">
        <v>146</v>
      </c>
    </row>
    <row r="83" spans="1:28" x14ac:dyDescent="0.25">
      <c r="A83" s="63" t="s">
        <v>133</v>
      </c>
      <c r="B83" s="1" t="s">
        <v>107</v>
      </c>
      <c r="C83" s="1" t="s">
        <v>119</v>
      </c>
      <c r="D83" s="16" t="s">
        <v>14</v>
      </c>
      <c r="E83" s="8" t="s">
        <v>15</v>
      </c>
      <c r="F83" s="8" t="s">
        <v>78</v>
      </c>
      <c r="G83" s="19">
        <f t="shared" si="5"/>
        <v>16</v>
      </c>
      <c r="H83" s="19" t="s">
        <v>146</v>
      </c>
      <c r="I83" s="19" t="s">
        <v>30</v>
      </c>
      <c r="J83" s="19" t="s">
        <v>146</v>
      </c>
      <c r="K83" s="52"/>
      <c r="L83" s="52"/>
      <c r="M83" s="8" t="s">
        <v>56</v>
      </c>
      <c r="N83" s="8" t="s">
        <v>56</v>
      </c>
      <c r="O83" s="8" t="s">
        <v>56</v>
      </c>
      <c r="P83" s="8" t="s">
        <v>56</v>
      </c>
      <c r="Q83" s="29" t="s">
        <v>56</v>
      </c>
      <c r="R83" s="31" t="s">
        <v>56</v>
      </c>
      <c r="S83" s="42" t="s">
        <v>56</v>
      </c>
      <c r="T83" s="7" t="s">
        <v>56</v>
      </c>
      <c r="U83" s="7" t="s">
        <v>56</v>
      </c>
      <c r="V83" s="7" t="s">
        <v>146</v>
      </c>
      <c r="W83" s="8" t="s">
        <v>56</v>
      </c>
      <c r="X83" s="8" t="s">
        <v>146</v>
      </c>
      <c r="Y83" s="8" t="s">
        <v>146</v>
      </c>
      <c r="Z83" s="8" t="s">
        <v>146</v>
      </c>
      <c r="AA83" s="51" t="s">
        <v>146</v>
      </c>
      <c r="AB83" s="51" t="s">
        <v>146</v>
      </c>
    </row>
    <row r="84" spans="1:28" x14ac:dyDescent="0.25">
      <c r="A84" s="63" t="s">
        <v>133</v>
      </c>
      <c r="B84" s="1" t="s">
        <v>107</v>
      </c>
      <c r="C84" s="1" t="s">
        <v>120</v>
      </c>
      <c r="D84" s="16" t="s">
        <v>14</v>
      </c>
      <c r="E84" s="8" t="s">
        <v>15</v>
      </c>
      <c r="F84" s="8" t="s">
        <v>78</v>
      </c>
      <c r="G84" s="19">
        <f t="shared" si="5"/>
        <v>16</v>
      </c>
      <c r="H84" s="19" t="s">
        <v>146</v>
      </c>
      <c r="I84" s="19" t="s">
        <v>30</v>
      </c>
      <c r="J84" s="19" t="s">
        <v>146</v>
      </c>
      <c r="K84" s="52"/>
      <c r="L84" s="52"/>
      <c r="M84" s="8" t="s">
        <v>56</v>
      </c>
      <c r="N84" s="8" t="s">
        <v>56</v>
      </c>
      <c r="O84" s="8" t="s">
        <v>56</v>
      </c>
      <c r="P84" s="8" t="s">
        <v>56</v>
      </c>
      <c r="Q84" s="30" t="s">
        <v>56</v>
      </c>
      <c r="R84" s="31" t="s">
        <v>56</v>
      </c>
      <c r="S84" s="42" t="s">
        <v>56</v>
      </c>
      <c r="T84" s="7" t="s">
        <v>56</v>
      </c>
      <c r="U84" s="7" t="s">
        <v>56</v>
      </c>
      <c r="V84" s="7" t="s">
        <v>146</v>
      </c>
      <c r="W84" s="8" t="s">
        <v>56</v>
      </c>
      <c r="X84" s="8" t="s">
        <v>146</v>
      </c>
      <c r="Y84" s="8" t="s">
        <v>146</v>
      </c>
      <c r="Z84" s="8" t="s">
        <v>146</v>
      </c>
      <c r="AA84" s="51" t="s">
        <v>146</v>
      </c>
      <c r="AB84" s="51" t="s">
        <v>146</v>
      </c>
    </row>
    <row r="85" spans="1:28" x14ac:dyDescent="0.25">
      <c r="A85" s="63" t="s">
        <v>133</v>
      </c>
      <c r="B85" s="1" t="s">
        <v>107</v>
      </c>
      <c r="C85" s="1" t="s">
        <v>121</v>
      </c>
      <c r="D85" s="16" t="s">
        <v>14</v>
      </c>
      <c r="E85" s="8" t="s">
        <v>15</v>
      </c>
      <c r="F85" s="8" t="s">
        <v>78</v>
      </c>
      <c r="G85" s="19">
        <f t="shared" si="5"/>
        <v>16</v>
      </c>
      <c r="H85" s="19" t="s">
        <v>146</v>
      </c>
      <c r="I85" s="19" t="s">
        <v>30</v>
      </c>
      <c r="J85" s="19" t="s">
        <v>146</v>
      </c>
      <c r="K85" s="52"/>
      <c r="L85" s="52"/>
      <c r="M85" s="8" t="s">
        <v>56</v>
      </c>
      <c r="N85" s="8" t="s">
        <v>56</v>
      </c>
      <c r="O85" s="8" t="s">
        <v>56</v>
      </c>
      <c r="P85" s="8" t="s">
        <v>56</v>
      </c>
      <c r="Q85" s="30" t="s">
        <v>56</v>
      </c>
      <c r="R85" s="30" t="s">
        <v>56</v>
      </c>
      <c r="S85" s="43" t="s">
        <v>56</v>
      </c>
      <c r="T85" s="7" t="s">
        <v>56</v>
      </c>
      <c r="U85" s="7" t="s">
        <v>56</v>
      </c>
      <c r="V85" s="7" t="s">
        <v>146</v>
      </c>
      <c r="W85" s="8" t="s">
        <v>56</v>
      </c>
      <c r="X85" s="8" t="s">
        <v>146</v>
      </c>
      <c r="Y85" s="8" t="s">
        <v>146</v>
      </c>
      <c r="Z85" s="8" t="s">
        <v>146</v>
      </c>
      <c r="AA85" s="51" t="s">
        <v>146</v>
      </c>
      <c r="AB85" s="51" t="s">
        <v>146</v>
      </c>
    </row>
    <row r="86" spans="1:28" x14ac:dyDescent="0.25">
      <c r="A86" s="63" t="s">
        <v>133</v>
      </c>
      <c r="B86" s="1" t="s">
        <v>107</v>
      </c>
      <c r="C86" s="1" t="s">
        <v>122</v>
      </c>
      <c r="D86" s="16" t="s">
        <v>14</v>
      </c>
      <c r="E86" s="8" t="s">
        <v>15</v>
      </c>
      <c r="F86" s="8" t="s">
        <v>78</v>
      </c>
      <c r="G86" s="19">
        <f t="shared" si="5"/>
        <v>16</v>
      </c>
      <c r="H86" s="19" t="s">
        <v>146</v>
      </c>
      <c r="I86" s="19" t="s">
        <v>30</v>
      </c>
      <c r="J86" s="19" t="s">
        <v>146</v>
      </c>
      <c r="K86" s="52"/>
      <c r="L86" s="52"/>
      <c r="M86" s="8" t="s">
        <v>56</v>
      </c>
      <c r="N86" s="8" t="s">
        <v>56</v>
      </c>
      <c r="O86" s="8" t="s">
        <v>56</v>
      </c>
      <c r="P86" s="8" t="s">
        <v>56</v>
      </c>
      <c r="Q86" s="30" t="s">
        <v>56</v>
      </c>
      <c r="R86" s="30" t="s">
        <v>56</v>
      </c>
      <c r="S86" s="43" t="s">
        <v>56</v>
      </c>
      <c r="T86" s="7" t="s">
        <v>56</v>
      </c>
      <c r="U86" s="7" t="s">
        <v>56</v>
      </c>
      <c r="V86" s="7" t="s">
        <v>146</v>
      </c>
      <c r="W86" s="8" t="s">
        <v>56</v>
      </c>
      <c r="X86" s="8" t="s">
        <v>146</v>
      </c>
      <c r="Y86" s="8" t="s">
        <v>146</v>
      </c>
      <c r="Z86" s="8" t="s">
        <v>146</v>
      </c>
      <c r="AA86" s="51" t="s">
        <v>146</v>
      </c>
      <c r="AB86" s="51" t="s">
        <v>146</v>
      </c>
    </row>
    <row r="87" spans="1:28" x14ac:dyDescent="0.25">
      <c r="A87" s="63" t="s">
        <v>133</v>
      </c>
      <c r="B87" s="1" t="s">
        <v>107</v>
      </c>
      <c r="C87" s="1" t="s">
        <v>123</v>
      </c>
      <c r="D87" s="16" t="s">
        <v>14</v>
      </c>
      <c r="E87" s="8" t="s">
        <v>15</v>
      </c>
      <c r="F87" s="8" t="s">
        <v>78</v>
      </c>
      <c r="G87" s="19">
        <f t="shared" si="5"/>
        <v>16</v>
      </c>
      <c r="H87" s="19" t="s">
        <v>146</v>
      </c>
      <c r="I87" s="19" t="s">
        <v>30</v>
      </c>
      <c r="J87" s="19" t="s">
        <v>146</v>
      </c>
      <c r="K87" s="52"/>
      <c r="L87" s="52"/>
      <c r="M87" s="8" t="s">
        <v>56</v>
      </c>
      <c r="N87" s="8" t="s">
        <v>56</v>
      </c>
      <c r="O87" s="8" t="s">
        <v>56</v>
      </c>
      <c r="P87" s="8" t="s">
        <v>56</v>
      </c>
      <c r="Q87" s="30" t="s">
        <v>56</v>
      </c>
      <c r="R87" s="33" t="s">
        <v>56</v>
      </c>
      <c r="S87" s="40" t="s">
        <v>56</v>
      </c>
      <c r="T87" s="7" t="s">
        <v>56</v>
      </c>
      <c r="U87" s="7" t="s">
        <v>56</v>
      </c>
      <c r="V87" s="7" t="s">
        <v>146</v>
      </c>
      <c r="W87" s="8" t="s">
        <v>56</v>
      </c>
      <c r="X87" s="8" t="s">
        <v>146</v>
      </c>
      <c r="Y87" s="8" t="s">
        <v>146</v>
      </c>
      <c r="Z87" s="8" t="s">
        <v>146</v>
      </c>
      <c r="AA87" s="51" t="s">
        <v>146</v>
      </c>
      <c r="AB87" s="51" t="s">
        <v>146</v>
      </c>
    </row>
    <row r="88" spans="1:28" x14ac:dyDescent="0.25">
      <c r="A88" s="63" t="s">
        <v>133</v>
      </c>
      <c r="B88" s="1" t="s">
        <v>107</v>
      </c>
      <c r="C88" s="1" t="s">
        <v>124</v>
      </c>
      <c r="D88" s="16" t="s">
        <v>14</v>
      </c>
      <c r="E88" s="8" t="s">
        <v>15</v>
      </c>
      <c r="F88" s="8" t="s">
        <v>78</v>
      </c>
      <c r="G88" s="19">
        <f t="shared" si="5"/>
        <v>16</v>
      </c>
      <c r="H88" s="19" t="s">
        <v>146</v>
      </c>
      <c r="I88" s="19" t="s">
        <v>30</v>
      </c>
      <c r="J88" s="19" t="s">
        <v>146</v>
      </c>
      <c r="K88" s="52"/>
      <c r="L88" s="52"/>
      <c r="M88" s="8" t="s">
        <v>56</v>
      </c>
      <c r="N88" s="8" t="s">
        <v>56</v>
      </c>
      <c r="O88" s="8" t="s">
        <v>56</v>
      </c>
      <c r="P88" s="8" t="s">
        <v>56</v>
      </c>
      <c r="Q88" s="30" t="s">
        <v>56</v>
      </c>
      <c r="R88" s="30" t="s">
        <v>56</v>
      </c>
      <c r="S88" s="43" t="s">
        <v>56</v>
      </c>
      <c r="T88" s="7" t="s">
        <v>56</v>
      </c>
      <c r="U88" s="7" t="s">
        <v>56</v>
      </c>
      <c r="V88" s="7" t="s">
        <v>146</v>
      </c>
      <c r="W88" s="8" t="s">
        <v>56</v>
      </c>
      <c r="X88" s="8" t="s">
        <v>146</v>
      </c>
      <c r="Y88" s="8" t="s">
        <v>146</v>
      </c>
      <c r="Z88" s="8" t="s">
        <v>146</v>
      </c>
      <c r="AA88" s="51" t="s">
        <v>146</v>
      </c>
      <c r="AB88" s="51" t="s">
        <v>146</v>
      </c>
    </row>
    <row r="89" spans="1:28" x14ac:dyDescent="0.25">
      <c r="A89" s="63" t="s">
        <v>133</v>
      </c>
      <c r="B89" s="1" t="s">
        <v>107</v>
      </c>
      <c r="C89" s="1" t="s">
        <v>125</v>
      </c>
      <c r="D89" s="16" t="s">
        <v>14</v>
      </c>
      <c r="E89" s="8" t="s">
        <v>15</v>
      </c>
      <c r="F89" s="8" t="s">
        <v>78</v>
      </c>
      <c r="G89" s="19">
        <f t="shared" si="5"/>
        <v>16</v>
      </c>
      <c r="H89" s="19" t="s">
        <v>146</v>
      </c>
      <c r="I89" s="19" t="s">
        <v>30</v>
      </c>
      <c r="J89" s="19" t="s">
        <v>146</v>
      </c>
      <c r="K89" s="52"/>
      <c r="L89" s="52"/>
      <c r="M89" s="8" t="s">
        <v>56</v>
      </c>
      <c r="N89" s="8" t="s">
        <v>56</v>
      </c>
      <c r="O89" s="8" t="s">
        <v>56</v>
      </c>
      <c r="P89" s="8" t="s">
        <v>56</v>
      </c>
      <c r="Q89" s="30" t="s">
        <v>56</v>
      </c>
      <c r="R89" s="30" t="s">
        <v>56</v>
      </c>
      <c r="S89" s="43" t="s">
        <v>56</v>
      </c>
      <c r="T89" s="7" t="s">
        <v>56</v>
      </c>
      <c r="U89" s="7" t="s">
        <v>56</v>
      </c>
      <c r="V89" s="7" t="s">
        <v>146</v>
      </c>
      <c r="W89" s="8" t="s">
        <v>56</v>
      </c>
      <c r="X89" s="8" t="s">
        <v>146</v>
      </c>
      <c r="Y89" s="8" t="s">
        <v>146</v>
      </c>
      <c r="Z89" s="8" t="s">
        <v>146</v>
      </c>
      <c r="AA89" s="51" t="s">
        <v>146</v>
      </c>
      <c r="AB89" s="51" t="s">
        <v>146</v>
      </c>
    </row>
    <row r="90" spans="1:28" x14ac:dyDescent="0.25">
      <c r="A90" s="63" t="s">
        <v>133</v>
      </c>
      <c r="B90" s="1" t="s">
        <v>107</v>
      </c>
      <c r="C90" s="1" t="s">
        <v>126</v>
      </c>
      <c r="D90" s="16" t="s">
        <v>14</v>
      </c>
      <c r="E90" s="8" t="s">
        <v>15</v>
      </c>
      <c r="F90" s="8" t="s">
        <v>78</v>
      </c>
      <c r="G90" s="19">
        <f t="shared" si="5"/>
        <v>16</v>
      </c>
      <c r="H90" s="19" t="s">
        <v>146</v>
      </c>
      <c r="I90" s="19" t="s">
        <v>30</v>
      </c>
      <c r="J90" s="19" t="s">
        <v>146</v>
      </c>
      <c r="K90" s="52"/>
      <c r="L90" s="52">
        <v>0.1</v>
      </c>
      <c r="M90" s="8" t="s">
        <v>56</v>
      </c>
      <c r="N90" s="8" t="s">
        <v>56</v>
      </c>
      <c r="O90" s="8" t="s">
        <v>56</v>
      </c>
      <c r="P90" s="8" t="s">
        <v>56</v>
      </c>
      <c r="Q90" s="30" t="s">
        <v>56</v>
      </c>
      <c r="R90" s="30" t="s">
        <v>56</v>
      </c>
      <c r="S90" s="43" t="s">
        <v>56</v>
      </c>
      <c r="T90" s="7" t="s">
        <v>56</v>
      </c>
      <c r="U90" s="7" t="s">
        <v>56</v>
      </c>
      <c r="V90" s="7" t="s">
        <v>146</v>
      </c>
      <c r="W90" s="8" t="s">
        <v>56</v>
      </c>
      <c r="X90" s="8" t="s">
        <v>146</v>
      </c>
      <c r="Y90" s="8" t="s">
        <v>146</v>
      </c>
      <c r="Z90" s="8" t="s">
        <v>146</v>
      </c>
      <c r="AA90" s="51" t="s">
        <v>146</v>
      </c>
      <c r="AB90" s="51" t="s">
        <v>146</v>
      </c>
    </row>
    <row r="91" spans="1:28" x14ac:dyDescent="0.25">
      <c r="Q91"/>
    </row>
    <row r="92" spans="1:28" x14ac:dyDescent="0.25">
      <c r="Q92"/>
    </row>
    <row r="93" spans="1:28" x14ac:dyDescent="0.25">
      <c r="Q93"/>
    </row>
    <row r="94" spans="1:28" x14ac:dyDescent="0.25">
      <c r="Q94"/>
    </row>
    <row r="95" spans="1:28" x14ac:dyDescent="0.25">
      <c r="Q95"/>
    </row>
    <row r="96" spans="1:28" x14ac:dyDescent="0.25">
      <c r="Q96"/>
    </row>
    <row r="97" spans="17:17" x14ac:dyDescent="0.25">
      <c r="Q97"/>
    </row>
    <row r="98" spans="17:17" x14ac:dyDescent="0.25">
      <c r="Q98"/>
    </row>
    <row r="99" spans="17:17" x14ac:dyDescent="0.25">
      <c r="Q99"/>
    </row>
    <row r="100" spans="17:17" x14ac:dyDescent="0.25">
      <c r="Q100"/>
    </row>
    <row r="101" spans="17:17" x14ac:dyDescent="0.25">
      <c r="Q101"/>
    </row>
    <row r="102" spans="17:17" x14ac:dyDescent="0.25">
      <c r="Q102"/>
    </row>
    <row r="103" spans="17:17" x14ac:dyDescent="0.25">
      <c r="Q103"/>
    </row>
    <row r="104" spans="17:17" x14ac:dyDescent="0.25">
      <c r="Q104"/>
    </row>
    <row r="105" spans="17:17" x14ac:dyDescent="0.25">
      <c r="Q105"/>
    </row>
    <row r="106" spans="17:17" x14ac:dyDescent="0.25">
      <c r="Q106"/>
    </row>
    <row r="107" spans="17:17" x14ac:dyDescent="0.25">
      <c r="Q107"/>
    </row>
    <row r="108" spans="17:17" x14ac:dyDescent="0.25">
      <c r="Q108"/>
    </row>
    <row r="109" spans="17:17" x14ac:dyDescent="0.25">
      <c r="Q109"/>
    </row>
    <row r="110" spans="17:17" x14ac:dyDescent="0.25">
      <c r="Q110"/>
    </row>
    <row r="111" spans="17:17" x14ac:dyDescent="0.25">
      <c r="Q111"/>
    </row>
    <row r="112" spans="17:17" x14ac:dyDescent="0.25">
      <c r="Q112"/>
    </row>
    <row r="113" spans="17:17" x14ac:dyDescent="0.25">
      <c r="Q113"/>
    </row>
    <row r="114" spans="17:17" x14ac:dyDescent="0.25">
      <c r="Q114"/>
    </row>
    <row r="115" spans="17:17" x14ac:dyDescent="0.25">
      <c r="Q115"/>
    </row>
    <row r="116" spans="17:17" x14ac:dyDescent="0.25">
      <c r="Q116"/>
    </row>
    <row r="117" spans="17:17" x14ac:dyDescent="0.25">
      <c r="Q117"/>
    </row>
    <row r="118" spans="17:17" x14ac:dyDescent="0.25">
      <c r="Q118"/>
    </row>
  </sheetData>
  <autoFilter ref="A4:AI90" xr:uid="{00000000-0001-0000-0300-000000000000}"/>
  <mergeCells count="5">
    <mergeCell ref="A5:A51"/>
    <mergeCell ref="A52:A54"/>
    <mergeCell ref="A55:A63"/>
    <mergeCell ref="A64:A70"/>
    <mergeCell ref="A71:A90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974B-6DBA-4200-A389-DE43BB00CFFC}">
  <dimension ref="A1:W89"/>
  <sheetViews>
    <sheetView zoomScale="70" zoomScaleNormal="70" workbookViewId="0">
      <pane xSplit="10" ySplit="3" topLeftCell="Q4" activePane="bottomRight" state="frozen"/>
      <selection pane="topRight" activeCell="L1" sqref="L1"/>
      <selection pane="bottomLeft" activeCell="A4" sqref="A4"/>
      <selection pane="bottomRight" activeCell="V52" sqref="V52"/>
    </sheetView>
  </sheetViews>
  <sheetFormatPr defaultRowHeight="12.5" x14ac:dyDescent="0.25"/>
  <cols>
    <col min="1" max="1" width="32.1796875" bestFit="1" customWidth="1"/>
    <col min="2" max="2" width="25.81640625" bestFit="1" customWidth="1"/>
    <col min="3" max="3" width="30.453125" customWidth="1"/>
    <col min="4" max="6" width="15.453125" style="4" customWidth="1"/>
    <col min="7" max="10" width="15.1796875" style="4" customWidth="1"/>
    <col min="11" max="11" width="20.54296875" style="4" bestFit="1" customWidth="1"/>
    <col min="12" max="12" width="19.1796875" bestFit="1" customWidth="1"/>
    <col min="13" max="13" width="19.81640625" bestFit="1" customWidth="1"/>
    <col min="14" max="14" width="19.6328125" bestFit="1" customWidth="1"/>
    <col min="15" max="15" width="20.1796875" style="2" customWidth="1"/>
    <col min="16" max="17" width="25.54296875" customWidth="1"/>
    <col min="18" max="19" width="20.1796875" bestFit="1" customWidth="1"/>
    <col min="20" max="20" width="20.54296875" bestFit="1" customWidth="1"/>
    <col min="21" max="21" width="19.36328125" style="2" bestFit="1" customWidth="1"/>
    <col min="22" max="22" width="20.1796875" bestFit="1" customWidth="1"/>
    <col min="23" max="23" width="21.453125" customWidth="1"/>
  </cols>
  <sheetData>
    <row r="1" spans="1:23" ht="35.25" customHeight="1" x14ac:dyDescent="0.25">
      <c r="A1" s="5" t="s">
        <v>134</v>
      </c>
      <c r="O1" s="20"/>
      <c r="P1" s="20"/>
      <c r="Q1" s="20"/>
    </row>
    <row r="2" spans="1:23" ht="35.25" customHeight="1" x14ac:dyDescent="0.25">
      <c r="A2" s="5" t="s">
        <v>135</v>
      </c>
    </row>
    <row r="3" spans="1:23" s="20" customFormat="1" ht="29" x14ac:dyDescent="0.25">
      <c r="A3" s="22"/>
      <c r="B3" s="22" t="s">
        <v>2</v>
      </c>
      <c r="C3" s="22" t="s">
        <v>3</v>
      </c>
      <c r="D3" s="11" t="s">
        <v>4</v>
      </c>
      <c r="E3" s="11" t="s">
        <v>5</v>
      </c>
      <c r="F3" s="11" t="s">
        <v>6</v>
      </c>
      <c r="G3" s="23" t="s">
        <v>7</v>
      </c>
      <c r="H3" s="23" t="s">
        <v>8</v>
      </c>
      <c r="I3" s="23" t="s">
        <v>9</v>
      </c>
      <c r="J3" s="23" t="s">
        <v>10</v>
      </c>
      <c r="K3" s="21">
        <v>44341.381944444445</v>
      </c>
      <c r="L3" s="21">
        <v>44413.527777777781</v>
      </c>
      <c r="M3" s="21">
        <v>44516.364583333336</v>
      </c>
      <c r="N3" s="21">
        <v>44685.694444444445</v>
      </c>
      <c r="O3" s="21">
        <v>44761.444444444445</v>
      </c>
      <c r="P3" s="21">
        <v>44838.451388888891</v>
      </c>
      <c r="Q3" s="21">
        <v>45077.604166666664</v>
      </c>
      <c r="R3" s="21">
        <v>45132.46875</v>
      </c>
      <c r="S3" s="21">
        <v>45209.449305555558</v>
      </c>
      <c r="T3" s="21">
        <v>45553.440972222219</v>
      </c>
      <c r="U3" s="21">
        <v>45637.486111111109</v>
      </c>
      <c r="V3" s="21">
        <v>45788.583333333336</v>
      </c>
      <c r="W3" s="21">
        <v>45956.28125</v>
      </c>
    </row>
    <row r="4" spans="1:23" x14ac:dyDescent="0.25">
      <c r="A4" s="72" t="s">
        <v>11</v>
      </c>
      <c r="B4" s="1" t="s">
        <v>12</v>
      </c>
      <c r="C4" s="1" t="s">
        <v>13</v>
      </c>
      <c r="D4" s="18" t="s">
        <v>14</v>
      </c>
      <c r="E4" s="7" t="s">
        <v>15</v>
      </c>
      <c r="F4" s="18" t="s">
        <v>16</v>
      </c>
      <c r="G4" s="24">
        <f>COUNTA(K4:ZM4)</f>
        <v>12</v>
      </c>
      <c r="H4" s="25">
        <f>MIN(K4:ZM4)</f>
        <v>372</v>
      </c>
      <c r="I4" s="25">
        <f>MEDIAN(K4:ZM4)</f>
        <v>399.5</v>
      </c>
      <c r="J4" s="25">
        <f>MAX(K4:ZM4)</f>
        <v>438</v>
      </c>
      <c r="K4" s="7">
        <v>398</v>
      </c>
      <c r="L4" s="13">
        <v>396</v>
      </c>
      <c r="M4" s="8">
        <v>438</v>
      </c>
      <c r="N4" s="8">
        <v>372</v>
      </c>
      <c r="O4" s="8">
        <v>386</v>
      </c>
      <c r="P4" s="8">
        <v>375</v>
      </c>
      <c r="Q4" s="8">
        <v>427</v>
      </c>
      <c r="R4" s="8">
        <v>415</v>
      </c>
      <c r="S4" s="8">
        <v>408</v>
      </c>
      <c r="T4" s="8">
        <v>430</v>
      </c>
      <c r="U4" s="8">
        <v>394</v>
      </c>
      <c r="V4" s="50">
        <v>401</v>
      </c>
      <c r="W4" s="1"/>
    </row>
    <row r="5" spans="1:23" x14ac:dyDescent="0.25">
      <c r="A5" s="72"/>
      <c r="B5" s="1" t="s">
        <v>17</v>
      </c>
      <c r="C5" s="1" t="s">
        <v>18</v>
      </c>
      <c r="D5" s="18" t="s">
        <v>14</v>
      </c>
      <c r="E5" s="7" t="s">
        <v>15</v>
      </c>
      <c r="F5" s="18" t="s">
        <v>19</v>
      </c>
      <c r="G5" s="24">
        <f t="shared" ref="G5:G35" si="0">COUNTA(K5:ZM5)</f>
        <v>12</v>
      </c>
      <c r="H5" s="25">
        <f t="shared" ref="H5:H50" si="1">MIN(K5:ZM5)</f>
        <v>1350</v>
      </c>
      <c r="I5" s="25">
        <f t="shared" ref="I5:I52" si="2">MEDIAN(K5:ZM5)</f>
        <v>1450</v>
      </c>
      <c r="J5" s="25">
        <f t="shared" ref="J5:J52" si="3">MAX(K5:ZM5)</f>
        <v>1510</v>
      </c>
      <c r="K5" s="7">
        <v>1400</v>
      </c>
      <c r="L5" s="13">
        <v>1510</v>
      </c>
      <c r="M5" s="8">
        <v>1470</v>
      </c>
      <c r="N5" s="8">
        <v>1400</v>
      </c>
      <c r="O5" s="8">
        <v>1480</v>
      </c>
      <c r="P5" s="8">
        <v>1440</v>
      </c>
      <c r="Q5" s="8">
        <v>1420</v>
      </c>
      <c r="R5" s="8">
        <v>1420</v>
      </c>
      <c r="S5" s="8">
        <v>1350</v>
      </c>
      <c r="T5" s="8">
        <v>1460</v>
      </c>
      <c r="U5" s="8">
        <v>1470</v>
      </c>
      <c r="V5" s="50">
        <v>1500</v>
      </c>
      <c r="W5" s="1"/>
    </row>
    <row r="6" spans="1:23" x14ac:dyDescent="0.25">
      <c r="A6" s="72"/>
      <c r="B6" s="1" t="s">
        <v>20</v>
      </c>
      <c r="C6" s="1" t="s">
        <v>21</v>
      </c>
      <c r="D6" s="18" t="s">
        <v>14</v>
      </c>
      <c r="E6" s="7" t="s">
        <v>22</v>
      </c>
      <c r="F6" s="18" t="s">
        <v>16</v>
      </c>
      <c r="G6" s="24">
        <f t="shared" si="0"/>
        <v>12</v>
      </c>
      <c r="H6" s="25">
        <f t="shared" si="1"/>
        <v>966</v>
      </c>
      <c r="I6" s="25">
        <f t="shared" si="2"/>
        <v>1003.5</v>
      </c>
      <c r="J6" s="25">
        <f t="shared" si="3"/>
        <v>1040</v>
      </c>
      <c r="K6" s="7">
        <v>997</v>
      </c>
      <c r="L6" s="13">
        <v>1010</v>
      </c>
      <c r="M6" s="8">
        <v>1030</v>
      </c>
      <c r="N6" s="8">
        <v>975</v>
      </c>
      <c r="O6" s="8">
        <v>966</v>
      </c>
      <c r="P6" s="8">
        <v>1030</v>
      </c>
      <c r="Q6" s="8">
        <v>1040</v>
      </c>
      <c r="R6" s="8">
        <v>995</v>
      </c>
      <c r="S6" s="8">
        <v>992</v>
      </c>
      <c r="T6" s="8">
        <v>982</v>
      </c>
      <c r="U6" s="8">
        <v>1010</v>
      </c>
      <c r="V6" s="50">
        <v>1040</v>
      </c>
      <c r="W6" s="1"/>
    </row>
    <row r="7" spans="1:23" x14ac:dyDescent="0.25">
      <c r="A7" s="72"/>
      <c r="B7" s="1" t="s">
        <v>23</v>
      </c>
      <c r="C7" s="1" t="s">
        <v>24</v>
      </c>
      <c r="D7" s="18" t="s">
        <v>14</v>
      </c>
      <c r="E7" s="7" t="s">
        <v>15</v>
      </c>
      <c r="F7" s="18" t="s">
        <v>16</v>
      </c>
      <c r="G7" s="24">
        <f t="shared" si="0"/>
        <v>12</v>
      </c>
      <c r="H7" s="25">
        <f t="shared" si="1"/>
        <v>6</v>
      </c>
      <c r="I7" s="25">
        <f t="shared" si="2"/>
        <v>25</v>
      </c>
      <c r="J7" s="25">
        <f t="shared" si="3"/>
        <v>48</v>
      </c>
      <c r="K7" s="7" t="s">
        <v>25</v>
      </c>
      <c r="L7" s="13" t="s">
        <v>25</v>
      </c>
      <c r="M7" s="8" t="s">
        <v>25</v>
      </c>
      <c r="N7" s="8">
        <v>6</v>
      </c>
      <c r="O7" s="8" t="s">
        <v>25</v>
      </c>
      <c r="P7" s="8" t="s">
        <v>25</v>
      </c>
      <c r="Q7" s="8">
        <v>48</v>
      </c>
      <c r="R7" s="30" t="s">
        <v>138</v>
      </c>
      <c r="S7" s="30">
        <v>25</v>
      </c>
      <c r="T7" s="8" t="s">
        <v>138</v>
      </c>
      <c r="U7" s="8" t="s">
        <v>138</v>
      </c>
      <c r="V7" s="51" t="s">
        <v>138</v>
      </c>
      <c r="W7" s="1"/>
    </row>
    <row r="8" spans="1:23" x14ac:dyDescent="0.25">
      <c r="A8" s="72"/>
      <c r="B8" s="1" t="s">
        <v>26</v>
      </c>
      <c r="C8" s="1" t="s">
        <v>27</v>
      </c>
      <c r="D8" s="18" t="s">
        <v>14</v>
      </c>
      <c r="E8" s="7" t="s">
        <v>28</v>
      </c>
      <c r="F8" s="18" t="s">
        <v>16</v>
      </c>
      <c r="G8" s="24">
        <f t="shared" si="0"/>
        <v>12</v>
      </c>
      <c r="H8" s="25" t="s">
        <v>29</v>
      </c>
      <c r="I8" s="25" t="s">
        <v>30</v>
      </c>
      <c r="J8" s="25" t="s">
        <v>29</v>
      </c>
      <c r="K8" s="7" t="s">
        <v>29</v>
      </c>
      <c r="L8" s="13" t="s">
        <v>29</v>
      </c>
      <c r="M8" s="8" t="s">
        <v>29</v>
      </c>
      <c r="N8" s="8" t="s">
        <v>29</v>
      </c>
      <c r="O8" s="8" t="s">
        <v>29</v>
      </c>
      <c r="P8" s="8" t="s">
        <v>29</v>
      </c>
      <c r="Q8" s="8" t="s">
        <v>29</v>
      </c>
      <c r="R8" s="30" t="s">
        <v>139</v>
      </c>
      <c r="S8" s="30" t="s">
        <v>29</v>
      </c>
      <c r="T8" s="8" t="s">
        <v>139</v>
      </c>
      <c r="U8" s="8" t="s">
        <v>139</v>
      </c>
      <c r="V8" s="51" t="s">
        <v>139</v>
      </c>
      <c r="W8" s="1"/>
    </row>
    <row r="9" spans="1:23" x14ac:dyDescent="0.25">
      <c r="A9" s="72"/>
      <c r="B9" s="1" t="s">
        <v>26</v>
      </c>
      <c r="C9" s="1" t="s">
        <v>27</v>
      </c>
      <c r="D9" s="18" t="s">
        <v>14</v>
      </c>
      <c r="E9" s="7" t="s">
        <v>22</v>
      </c>
      <c r="F9" s="18" t="s">
        <v>16</v>
      </c>
      <c r="G9" s="24">
        <f t="shared" si="0"/>
        <v>12</v>
      </c>
      <c r="H9" s="25" t="s">
        <v>29</v>
      </c>
      <c r="I9" s="25" t="s">
        <v>30</v>
      </c>
      <c r="J9" s="25" t="s">
        <v>29</v>
      </c>
      <c r="K9" s="7" t="s">
        <v>29</v>
      </c>
      <c r="L9" s="13" t="s">
        <v>29</v>
      </c>
      <c r="M9" s="8" t="s">
        <v>29</v>
      </c>
      <c r="N9" s="8" t="s">
        <v>29</v>
      </c>
      <c r="O9" s="8" t="s">
        <v>29</v>
      </c>
      <c r="P9" s="8" t="s">
        <v>29</v>
      </c>
      <c r="Q9" s="8" t="s">
        <v>29</v>
      </c>
      <c r="R9" s="30" t="s">
        <v>139</v>
      </c>
      <c r="S9" s="30" t="s">
        <v>29</v>
      </c>
      <c r="T9" s="8" t="s">
        <v>139</v>
      </c>
      <c r="U9" s="8" t="s">
        <v>139</v>
      </c>
      <c r="V9" s="51" t="s">
        <v>139</v>
      </c>
      <c r="W9" s="1"/>
    </row>
    <row r="10" spans="1:23" x14ac:dyDescent="0.25">
      <c r="A10" s="72"/>
      <c r="B10" s="1" t="s">
        <v>31</v>
      </c>
      <c r="C10" s="1" t="s">
        <v>32</v>
      </c>
      <c r="D10" s="18" t="s">
        <v>14</v>
      </c>
      <c r="E10" s="7" t="s">
        <v>28</v>
      </c>
      <c r="F10" s="18" t="s">
        <v>16</v>
      </c>
      <c r="G10" s="24">
        <f t="shared" si="0"/>
        <v>12</v>
      </c>
      <c r="H10" s="25">
        <f t="shared" si="1"/>
        <v>143</v>
      </c>
      <c r="I10" s="25">
        <f t="shared" si="2"/>
        <v>162</v>
      </c>
      <c r="J10" s="25">
        <f t="shared" si="3"/>
        <v>179</v>
      </c>
      <c r="K10" s="7">
        <v>158</v>
      </c>
      <c r="L10" s="13">
        <v>166</v>
      </c>
      <c r="M10" s="8">
        <v>162</v>
      </c>
      <c r="N10" s="8">
        <v>143</v>
      </c>
      <c r="O10" s="8">
        <v>154</v>
      </c>
      <c r="P10" s="8">
        <v>179</v>
      </c>
      <c r="Q10" s="8">
        <v>158</v>
      </c>
      <c r="R10" s="8">
        <v>163</v>
      </c>
      <c r="S10" s="8">
        <v>143</v>
      </c>
      <c r="T10" s="8">
        <v>162</v>
      </c>
      <c r="U10" s="8">
        <v>163</v>
      </c>
      <c r="V10" s="50">
        <v>165</v>
      </c>
      <c r="W10" s="1"/>
    </row>
    <row r="11" spans="1:23" x14ac:dyDescent="0.25">
      <c r="A11" s="72"/>
      <c r="B11" s="1" t="s">
        <v>31</v>
      </c>
      <c r="C11" s="1" t="s">
        <v>33</v>
      </c>
      <c r="D11" s="18" t="s">
        <v>14</v>
      </c>
      <c r="E11" s="7" t="s">
        <v>28</v>
      </c>
      <c r="F11" s="18" t="s">
        <v>16</v>
      </c>
      <c r="G11" s="24">
        <f t="shared" si="0"/>
        <v>12</v>
      </c>
      <c r="H11" s="25">
        <f t="shared" si="1"/>
        <v>62</v>
      </c>
      <c r="I11" s="25">
        <f t="shared" si="2"/>
        <v>64</v>
      </c>
      <c r="J11" s="25">
        <f t="shared" si="3"/>
        <v>72</v>
      </c>
      <c r="K11" s="7">
        <v>64</v>
      </c>
      <c r="L11" s="13">
        <v>65</v>
      </c>
      <c r="M11" s="8">
        <v>64</v>
      </c>
      <c r="N11" s="8">
        <v>62</v>
      </c>
      <c r="O11" s="8">
        <v>64</v>
      </c>
      <c r="P11" s="8">
        <v>69</v>
      </c>
      <c r="Q11" s="8">
        <v>66</v>
      </c>
      <c r="R11" s="8">
        <v>63</v>
      </c>
      <c r="S11" s="8">
        <v>63</v>
      </c>
      <c r="T11" s="8">
        <v>62</v>
      </c>
      <c r="U11" s="8">
        <v>72</v>
      </c>
      <c r="V11" s="50">
        <v>66</v>
      </c>
      <c r="W11" s="1"/>
    </row>
    <row r="12" spans="1:23" x14ac:dyDescent="0.25">
      <c r="A12" s="72"/>
      <c r="B12" s="1" t="s">
        <v>31</v>
      </c>
      <c r="C12" s="1" t="s">
        <v>34</v>
      </c>
      <c r="D12" s="18" t="s">
        <v>14</v>
      </c>
      <c r="E12" s="7" t="s">
        <v>28</v>
      </c>
      <c r="F12" s="18" t="s">
        <v>16</v>
      </c>
      <c r="G12" s="24">
        <f t="shared" si="0"/>
        <v>12</v>
      </c>
      <c r="H12" s="25">
        <f t="shared" si="1"/>
        <v>12</v>
      </c>
      <c r="I12" s="25">
        <f t="shared" si="2"/>
        <v>12.5</v>
      </c>
      <c r="J12" s="25">
        <f t="shared" si="3"/>
        <v>14</v>
      </c>
      <c r="K12" s="7">
        <v>12</v>
      </c>
      <c r="L12" s="13">
        <v>12</v>
      </c>
      <c r="M12" s="8">
        <v>13</v>
      </c>
      <c r="N12" s="8">
        <v>12</v>
      </c>
      <c r="O12" s="8">
        <v>12</v>
      </c>
      <c r="P12" s="8">
        <v>14</v>
      </c>
      <c r="Q12" s="8">
        <v>13</v>
      </c>
      <c r="R12" s="8">
        <v>13</v>
      </c>
      <c r="S12" s="8">
        <v>12</v>
      </c>
      <c r="T12" s="8">
        <v>12</v>
      </c>
      <c r="U12" s="8">
        <v>14</v>
      </c>
      <c r="V12" s="50">
        <v>14</v>
      </c>
      <c r="W12" s="1"/>
    </row>
    <row r="13" spans="1:23" x14ac:dyDescent="0.25">
      <c r="A13" s="72"/>
      <c r="B13" s="1" t="s">
        <v>31</v>
      </c>
      <c r="C13" s="1" t="s">
        <v>35</v>
      </c>
      <c r="D13" s="18" t="s">
        <v>14</v>
      </c>
      <c r="E13" s="7" t="s">
        <v>28</v>
      </c>
      <c r="F13" s="18" t="s">
        <v>16</v>
      </c>
      <c r="G13" s="24">
        <f t="shared" si="0"/>
        <v>12</v>
      </c>
      <c r="H13" s="25">
        <f t="shared" si="1"/>
        <v>68</v>
      </c>
      <c r="I13" s="25">
        <f t="shared" si="2"/>
        <v>71</v>
      </c>
      <c r="J13" s="25">
        <f t="shared" si="3"/>
        <v>75</v>
      </c>
      <c r="K13" s="7">
        <v>70</v>
      </c>
      <c r="L13" s="13">
        <v>71</v>
      </c>
      <c r="M13" s="8">
        <v>71</v>
      </c>
      <c r="N13" s="8">
        <v>69</v>
      </c>
      <c r="O13" s="8">
        <v>72</v>
      </c>
      <c r="P13" s="8">
        <v>74</v>
      </c>
      <c r="Q13" s="8">
        <v>72</v>
      </c>
      <c r="R13" s="8">
        <v>72</v>
      </c>
      <c r="S13" s="8">
        <v>68</v>
      </c>
      <c r="T13" s="8">
        <v>68</v>
      </c>
      <c r="U13" s="8">
        <v>75</v>
      </c>
      <c r="V13" s="50">
        <v>71</v>
      </c>
      <c r="W13" s="1"/>
    </row>
    <row r="14" spans="1:23" x14ac:dyDescent="0.25">
      <c r="A14" s="72"/>
      <c r="B14" s="1" t="s">
        <v>36</v>
      </c>
      <c r="C14" s="1" t="s">
        <v>37</v>
      </c>
      <c r="D14" s="18" t="s">
        <v>14</v>
      </c>
      <c r="E14" s="7" t="s">
        <v>15</v>
      </c>
      <c r="F14" s="18" t="s">
        <v>16</v>
      </c>
      <c r="G14" s="24">
        <f t="shared" si="0"/>
        <v>12</v>
      </c>
      <c r="H14" s="25">
        <f t="shared" si="1"/>
        <v>98</v>
      </c>
      <c r="I14" s="25">
        <f t="shared" si="2"/>
        <v>104.5</v>
      </c>
      <c r="J14" s="25">
        <f t="shared" si="3"/>
        <v>114</v>
      </c>
      <c r="K14" s="7">
        <v>104</v>
      </c>
      <c r="L14" s="13">
        <v>108</v>
      </c>
      <c r="M14" s="8">
        <v>107</v>
      </c>
      <c r="N14" s="8">
        <v>114</v>
      </c>
      <c r="O14" s="8">
        <v>106</v>
      </c>
      <c r="P14" s="8">
        <v>103</v>
      </c>
      <c r="Q14" s="8">
        <v>105</v>
      </c>
      <c r="R14" s="8">
        <v>103</v>
      </c>
      <c r="S14" s="8">
        <v>99</v>
      </c>
      <c r="T14" s="8">
        <v>98</v>
      </c>
      <c r="U14" s="8">
        <v>102</v>
      </c>
      <c r="V14" s="50">
        <v>107</v>
      </c>
      <c r="W14" s="1"/>
    </row>
    <row r="15" spans="1:23" x14ac:dyDescent="0.25">
      <c r="A15" s="72"/>
      <c r="B15" s="1" t="s">
        <v>38</v>
      </c>
      <c r="C15" s="1" t="s">
        <v>39</v>
      </c>
      <c r="D15" s="18" t="s">
        <v>14</v>
      </c>
      <c r="E15" s="7" t="s">
        <v>15</v>
      </c>
      <c r="F15" s="18" t="s">
        <v>16</v>
      </c>
      <c r="G15" s="24">
        <f t="shared" si="0"/>
        <v>12</v>
      </c>
      <c r="H15" s="25">
        <f t="shared" si="1"/>
        <v>0.5</v>
      </c>
      <c r="I15" s="25">
        <f t="shared" si="2"/>
        <v>0.6</v>
      </c>
      <c r="J15" s="25">
        <f t="shared" si="3"/>
        <v>0.7</v>
      </c>
      <c r="K15" s="7">
        <v>0.7</v>
      </c>
      <c r="L15" s="13">
        <v>0.7</v>
      </c>
      <c r="M15" s="8">
        <v>0.6</v>
      </c>
      <c r="N15" s="8">
        <v>0.6</v>
      </c>
      <c r="O15" s="8">
        <v>0.7</v>
      </c>
      <c r="P15" s="8">
        <v>0.6</v>
      </c>
      <c r="Q15" s="8">
        <v>0.6</v>
      </c>
      <c r="R15" s="8">
        <v>0.6</v>
      </c>
      <c r="S15" s="8">
        <v>0.5</v>
      </c>
      <c r="T15" s="8">
        <v>0.6</v>
      </c>
      <c r="U15" s="8">
        <v>0.6</v>
      </c>
      <c r="V15" s="50">
        <v>0.6</v>
      </c>
      <c r="W15" s="1"/>
    </row>
    <row r="16" spans="1:23" x14ac:dyDescent="0.25">
      <c r="A16" s="72"/>
      <c r="B16" s="1" t="s">
        <v>40</v>
      </c>
      <c r="C16" s="1" t="s">
        <v>41</v>
      </c>
      <c r="D16" s="18" t="s">
        <v>14</v>
      </c>
      <c r="E16" s="7" t="s">
        <v>15</v>
      </c>
      <c r="F16" s="18" t="s">
        <v>42</v>
      </c>
      <c r="G16" s="24">
        <f t="shared" si="0"/>
        <v>12</v>
      </c>
      <c r="H16" s="25">
        <f t="shared" si="1"/>
        <v>6.86</v>
      </c>
      <c r="I16" s="25">
        <f t="shared" si="2"/>
        <v>7.7200000000000006</v>
      </c>
      <c r="J16" s="25">
        <f t="shared" si="3"/>
        <v>8</v>
      </c>
      <c r="K16" s="7">
        <v>7.78</v>
      </c>
      <c r="L16" s="13">
        <v>7.87</v>
      </c>
      <c r="M16" s="8">
        <v>8</v>
      </c>
      <c r="N16" s="8">
        <v>7.9</v>
      </c>
      <c r="O16" s="8">
        <v>7.5</v>
      </c>
      <c r="P16" s="8">
        <v>7.84</v>
      </c>
      <c r="Q16" s="8">
        <v>7.78</v>
      </c>
      <c r="R16" s="8">
        <v>7.14</v>
      </c>
      <c r="S16" s="8">
        <v>6.86</v>
      </c>
      <c r="T16" s="8">
        <v>7.66</v>
      </c>
      <c r="U16" s="8">
        <v>7.29</v>
      </c>
      <c r="V16" s="50">
        <v>7.46</v>
      </c>
      <c r="W16" s="1"/>
    </row>
    <row r="17" spans="1:23" x14ac:dyDescent="0.25">
      <c r="A17" s="72"/>
      <c r="B17" s="1" t="s">
        <v>43</v>
      </c>
      <c r="C17" s="1" t="s">
        <v>44</v>
      </c>
      <c r="D17" s="18" t="s">
        <v>14</v>
      </c>
      <c r="E17" s="7" t="s">
        <v>15</v>
      </c>
      <c r="F17" s="18" t="s">
        <v>16</v>
      </c>
      <c r="G17" s="24">
        <f t="shared" si="0"/>
        <v>11</v>
      </c>
      <c r="H17" s="25" t="s">
        <v>45</v>
      </c>
      <c r="I17" s="25" t="s">
        <v>30</v>
      </c>
      <c r="J17" s="25">
        <f t="shared" si="3"/>
        <v>0.01</v>
      </c>
      <c r="K17" s="7" t="s">
        <v>45</v>
      </c>
      <c r="L17" s="13" t="s">
        <v>45</v>
      </c>
      <c r="M17" s="8" t="s">
        <v>45</v>
      </c>
      <c r="N17" s="8" t="s">
        <v>45</v>
      </c>
      <c r="O17" s="8" t="s">
        <v>45</v>
      </c>
      <c r="P17" s="8" t="s">
        <v>45</v>
      </c>
      <c r="Q17" s="8" t="s">
        <v>45</v>
      </c>
      <c r="R17" s="30" t="s">
        <v>140</v>
      </c>
      <c r="S17" s="30" t="s">
        <v>45</v>
      </c>
      <c r="T17" s="8"/>
      <c r="U17" s="8">
        <v>0.01</v>
      </c>
      <c r="V17" s="51" t="s">
        <v>140</v>
      </c>
      <c r="W17" s="1"/>
    </row>
    <row r="18" spans="1:23" x14ac:dyDescent="0.25">
      <c r="A18" s="72"/>
      <c r="B18" s="1" t="s">
        <v>46</v>
      </c>
      <c r="C18" s="1" t="s">
        <v>47</v>
      </c>
      <c r="D18" s="18" t="s">
        <v>14</v>
      </c>
      <c r="E18" s="7" t="s">
        <v>15</v>
      </c>
      <c r="F18" s="18" t="s">
        <v>16</v>
      </c>
      <c r="G18" s="24">
        <f t="shared" si="0"/>
        <v>12</v>
      </c>
      <c r="H18" s="25" t="s">
        <v>45</v>
      </c>
      <c r="I18" s="25">
        <f t="shared" si="2"/>
        <v>2.5000000000000001E-2</v>
      </c>
      <c r="J18" s="25">
        <f t="shared" si="3"/>
        <v>0.04</v>
      </c>
      <c r="K18" s="7" t="s">
        <v>45</v>
      </c>
      <c r="L18" s="13" t="s">
        <v>45</v>
      </c>
      <c r="M18" s="8" t="s">
        <v>45</v>
      </c>
      <c r="N18" s="8" t="s">
        <v>45</v>
      </c>
      <c r="O18" s="8" t="s">
        <v>45</v>
      </c>
      <c r="P18" s="8" t="s">
        <v>45</v>
      </c>
      <c r="Q18" s="8">
        <v>0.04</v>
      </c>
      <c r="R18" s="30" t="s">
        <v>140</v>
      </c>
      <c r="S18" s="30" t="s">
        <v>45</v>
      </c>
      <c r="T18" s="8" t="s">
        <v>147</v>
      </c>
      <c r="U18" s="8">
        <v>0.01</v>
      </c>
      <c r="V18" s="51" t="s">
        <v>140</v>
      </c>
      <c r="W18" s="1"/>
    </row>
    <row r="19" spans="1:23" x14ac:dyDescent="0.25">
      <c r="A19" s="72"/>
      <c r="B19" s="1" t="s">
        <v>48</v>
      </c>
      <c r="C19" s="1" t="s">
        <v>49</v>
      </c>
      <c r="D19" s="18" t="s">
        <v>14</v>
      </c>
      <c r="E19" s="7" t="s">
        <v>15</v>
      </c>
      <c r="F19" s="18" t="s">
        <v>16</v>
      </c>
      <c r="G19" s="24">
        <f t="shared" si="0"/>
        <v>12</v>
      </c>
      <c r="H19" s="25">
        <f t="shared" si="1"/>
        <v>19.5</v>
      </c>
      <c r="I19" s="25">
        <f t="shared" si="2"/>
        <v>22.7</v>
      </c>
      <c r="J19" s="25">
        <f t="shared" si="3"/>
        <v>24</v>
      </c>
      <c r="K19" s="7">
        <v>22.7</v>
      </c>
      <c r="L19" s="13">
        <v>22.8</v>
      </c>
      <c r="M19" s="8">
        <v>22.3</v>
      </c>
      <c r="N19" s="8">
        <v>21.7</v>
      </c>
      <c r="O19" s="8">
        <v>22.7</v>
      </c>
      <c r="P19" s="8">
        <v>23.6</v>
      </c>
      <c r="Q19" s="8">
        <v>19.7</v>
      </c>
      <c r="R19" s="8">
        <v>22.4</v>
      </c>
      <c r="S19" s="8">
        <v>19.5</v>
      </c>
      <c r="T19" s="8">
        <v>24</v>
      </c>
      <c r="U19" s="8">
        <v>22.9</v>
      </c>
      <c r="V19" s="50">
        <v>22.9</v>
      </c>
      <c r="W19" s="1"/>
    </row>
    <row r="20" spans="1:23" x14ac:dyDescent="0.25">
      <c r="A20" s="72"/>
      <c r="B20" s="1" t="s">
        <v>50</v>
      </c>
      <c r="C20" s="1" t="s">
        <v>51</v>
      </c>
      <c r="D20" s="18" t="s">
        <v>14</v>
      </c>
      <c r="E20" s="7" t="s">
        <v>28</v>
      </c>
      <c r="F20" s="18" t="s">
        <v>16</v>
      </c>
      <c r="G20" s="24">
        <f t="shared" si="0"/>
        <v>12</v>
      </c>
      <c r="H20" s="25">
        <f t="shared" si="1"/>
        <v>241</v>
      </c>
      <c r="I20" s="25">
        <f t="shared" si="2"/>
        <v>274</v>
      </c>
      <c r="J20" s="25">
        <f t="shared" si="3"/>
        <v>296</v>
      </c>
      <c r="K20" s="7">
        <v>276</v>
      </c>
      <c r="L20" s="13">
        <v>287</v>
      </c>
      <c r="M20" s="8">
        <v>277</v>
      </c>
      <c r="N20" s="8">
        <v>264</v>
      </c>
      <c r="O20" s="8">
        <v>265</v>
      </c>
      <c r="P20" s="8">
        <v>278</v>
      </c>
      <c r="Q20" s="8">
        <v>261</v>
      </c>
      <c r="R20" s="8">
        <v>272</v>
      </c>
      <c r="S20" s="8">
        <v>253</v>
      </c>
      <c r="T20" s="8">
        <v>294</v>
      </c>
      <c r="U20" s="8">
        <v>241</v>
      </c>
      <c r="V20" s="50">
        <v>296</v>
      </c>
      <c r="W20" s="1"/>
    </row>
    <row r="21" spans="1:23" x14ac:dyDescent="0.25">
      <c r="A21" s="72"/>
      <c r="B21" s="1" t="s">
        <v>55</v>
      </c>
      <c r="C21" s="1" t="s">
        <v>52</v>
      </c>
      <c r="D21" s="18" t="s">
        <v>14</v>
      </c>
      <c r="E21" s="7" t="s">
        <v>15</v>
      </c>
      <c r="F21" s="18" t="s">
        <v>53</v>
      </c>
      <c r="G21" s="24">
        <f t="shared" si="0"/>
        <v>12</v>
      </c>
      <c r="H21" s="25">
        <f t="shared" si="1"/>
        <v>0.53</v>
      </c>
      <c r="I21" s="25">
        <f t="shared" si="2"/>
        <v>0.90500000000000003</v>
      </c>
      <c r="J21" s="25">
        <f t="shared" si="3"/>
        <v>1.26</v>
      </c>
      <c r="K21" s="7">
        <v>0.91</v>
      </c>
      <c r="L21" s="13">
        <v>1.21</v>
      </c>
      <c r="M21" s="8">
        <v>0.82</v>
      </c>
      <c r="N21" s="8">
        <v>0.87</v>
      </c>
      <c r="O21" s="8">
        <v>1.17</v>
      </c>
      <c r="P21" s="8">
        <v>1.26</v>
      </c>
      <c r="Q21" s="8">
        <v>0.9</v>
      </c>
      <c r="R21" s="8">
        <v>1.17</v>
      </c>
      <c r="S21" s="8">
        <v>1.21</v>
      </c>
      <c r="T21" s="8">
        <v>0.68</v>
      </c>
      <c r="U21" s="8">
        <v>0.53</v>
      </c>
      <c r="V21" s="50">
        <v>0.68</v>
      </c>
      <c r="W21" s="1"/>
    </row>
    <row r="22" spans="1:23" x14ac:dyDescent="0.25">
      <c r="A22" s="72"/>
      <c r="B22" s="1" t="s">
        <v>55</v>
      </c>
      <c r="C22" s="1" t="s">
        <v>54</v>
      </c>
      <c r="D22" s="18" t="s">
        <v>14</v>
      </c>
      <c r="E22" s="7" t="s">
        <v>15</v>
      </c>
      <c r="F22" s="18" t="s">
        <v>53</v>
      </c>
      <c r="G22" s="24">
        <f t="shared" si="0"/>
        <v>12</v>
      </c>
      <c r="H22" s="25">
        <f t="shared" si="1"/>
        <v>0.19</v>
      </c>
      <c r="I22" s="25">
        <f t="shared" si="2"/>
        <v>0.37</v>
      </c>
      <c r="J22" s="25">
        <f t="shared" si="3"/>
        <v>1</v>
      </c>
      <c r="K22" s="7">
        <v>1</v>
      </c>
      <c r="L22" s="13">
        <v>0.54</v>
      </c>
      <c r="M22" s="8">
        <v>0.27</v>
      </c>
      <c r="N22" s="8">
        <v>0.28000000000000003</v>
      </c>
      <c r="O22" s="8">
        <v>0.52</v>
      </c>
      <c r="P22" s="8">
        <v>0.61</v>
      </c>
      <c r="Q22" s="8">
        <v>0.26</v>
      </c>
      <c r="R22" s="8">
        <v>0.46</v>
      </c>
      <c r="S22" s="8">
        <v>0.48</v>
      </c>
      <c r="T22" s="8">
        <v>0.23</v>
      </c>
      <c r="U22" s="8">
        <v>0.19</v>
      </c>
      <c r="V22" s="50">
        <v>0.26</v>
      </c>
      <c r="W22" s="1"/>
    </row>
    <row r="23" spans="1:23" x14ac:dyDescent="0.25">
      <c r="A23" s="72"/>
      <c r="B23" s="1" t="s">
        <v>57</v>
      </c>
      <c r="C23" s="1" t="s">
        <v>58</v>
      </c>
      <c r="D23" s="18" t="s">
        <v>14</v>
      </c>
      <c r="E23" s="7" t="s">
        <v>28</v>
      </c>
      <c r="F23" s="18" t="s">
        <v>16</v>
      </c>
      <c r="G23" s="24">
        <f t="shared" si="0"/>
        <v>12</v>
      </c>
      <c r="H23" s="25" t="s">
        <v>59</v>
      </c>
      <c r="I23" s="25" t="s">
        <v>30</v>
      </c>
      <c r="J23" s="25" t="s">
        <v>59</v>
      </c>
      <c r="K23" s="7" t="s">
        <v>59</v>
      </c>
      <c r="L23" s="13" t="s">
        <v>59</v>
      </c>
      <c r="M23" s="8" t="s">
        <v>59</v>
      </c>
      <c r="N23" s="8" t="s">
        <v>59</v>
      </c>
      <c r="O23" s="8" t="s">
        <v>59</v>
      </c>
      <c r="P23" s="8" t="s">
        <v>59</v>
      </c>
      <c r="Q23" s="8" t="s">
        <v>59</v>
      </c>
      <c r="R23" s="30" t="s">
        <v>141</v>
      </c>
      <c r="S23" s="30" t="s">
        <v>59</v>
      </c>
      <c r="T23" s="8" t="s">
        <v>141</v>
      </c>
      <c r="U23" s="8" t="s">
        <v>141</v>
      </c>
      <c r="V23" s="51" t="s">
        <v>141</v>
      </c>
      <c r="W23" s="1"/>
    </row>
    <row r="24" spans="1:23" x14ac:dyDescent="0.25">
      <c r="A24" s="72"/>
      <c r="B24" s="1" t="s">
        <v>57</v>
      </c>
      <c r="C24" s="1" t="s">
        <v>58</v>
      </c>
      <c r="D24" s="18" t="s">
        <v>14</v>
      </c>
      <c r="E24" s="7" t="s">
        <v>22</v>
      </c>
      <c r="F24" s="18" t="s">
        <v>16</v>
      </c>
      <c r="G24" s="24">
        <f t="shared" si="0"/>
        <v>12</v>
      </c>
      <c r="H24" s="25" t="s">
        <v>59</v>
      </c>
      <c r="I24" s="25" t="s">
        <v>30</v>
      </c>
      <c r="J24" s="25" t="s">
        <v>59</v>
      </c>
      <c r="K24" s="7" t="s">
        <v>59</v>
      </c>
      <c r="L24" s="13" t="s">
        <v>59</v>
      </c>
      <c r="M24" s="8" t="s">
        <v>59</v>
      </c>
      <c r="N24" s="8" t="s">
        <v>59</v>
      </c>
      <c r="O24" s="8" t="s">
        <v>59</v>
      </c>
      <c r="P24" s="8" t="s">
        <v>59</v>
      </c>
      <c r="Q24" s="8" t="s">
        <v>59</v>
      </c>
      <c r="R24" s="30" t="s">
        <v>141</v>
      </c>
      <c r="S24" s="30" t="s">
        <v>59</v>
      </c>
      <c r="T24" s="8" t="s">
        <v>141</v>
      </c>
      <c r="U24" s="8" t="s">
        <v>141</v>
      </c>
      <c r="V24" s="51" t="s">
        <v>141</v>
      </c>
      <c r="W24" s="1"/>
    </row>
    <row r="25" spans="1:23" x14ac:dyDescent="0.25">
      <c r="A25" s="72"/>
      <c r="B25" s="1" t="s">
        <v>57</v>
      </c>
      <c r="C25" s="1" t="s">
        <v>60</v>
      </c>
      <c r="D25" s="18" t="s">
        <v>14</v>
      </c>
      <c r="E25" s="7" t="s">
        <v>28</v>
      </c>
      <c r="F25" s="18" t="s">
        <v>16</v>
      </c>
      <c r="G25" s="24">
        <f t="shared" si="0"/>
        <v>12</v>
      </c>
      <c r="H25" s="25">
        <f t="shared" si="1"/>
        <v>2.5999999999999999E-2</v>
      </c>
      <c r="I25" s="25">
        <f t="shared" si="2"/>
        <v>3.5999999999999997E-2</v>
      </c>
      <c r="J25" s="25">
        <f t="shared" si="3"/>
        <v>0.04</v>
      </c>
      <c r="K25" s="7">
        <v>3.5999999999999997E-2</v>
      </c>
      <c r="L25" s="13">
        <v>3.6999999999999998E-2</v>
      </c>
      <c r="M25" s="8">
        <v>3.7999999999999999E-2</v>
      </c>
      <c r="N25" s="8">
        <v>0.03</v>
      </c>
      <c r="O25" s="8">
        <v>3.5999999999999997E-2</v>
      </c>
      <c r="P25" s="8">
        <v>3.5000000000000003E-2</v>
      </c>
      <c r="Q25" s="8">
        <v>0.04</v>
      </c>
      <c r="R25" s="8">
        <v>3.5999999999999997E-2</v>
      </c>
      <c r="S25" s="8">
        <v>2.5999999999999999E-2</v>
      </c>
      <c r="T25" s="8">
        <v>3.5000000000000003E-2</v>
      </c>
      <c r="U25" s="8">
        <v>3.6999999999999998E-2</v>
      </c>
      <c r="V25" s="50">
        <v>3.5999999999999997E-2</v>
      </c>
      <c r="W25" s="1"/>
    </row>
    <row r="26" spans="1:23" x14ac:dyDescent="0.25">
      <c r="A26" s="72"/>
      <c r="B26" s="1" t="s">
        <v>57</v>
      </c>
      <c r="C26" s="1" t="s">
        <v>60</v>
      </c>
      <c r="D26" s="18" t="s">
        <v>14</v>
      </c>
      <c r="E26" s="7" t="s">
        <v>22</v>
      </c>
      <c r="F26" s="18" t="s">
        <v>16</v>
      </c>
      <c r="G26" s="24">
        <f t="shared" si="0"/>
        <v>12</v>
      </c>
      <c r="H26" s="25">
        <f t="shared" si="1"/>
        <v>0.02</v>
      </c>
      <c r="I26" s="25">
        <f t="shared" si="2"/>
        <v>3.6499999999999998E-2</v>
      </c>
      <c r="J26" s="25">
        <f t="shared" si="3"/>
        <v>4.3999999999999997E-2</v>
      </c>
      <c r="K26" s="7">
        <v>3.5999999999999997E-2</v>
      </c>
      <c r="L26" s="13">
        <v>3.9E-2</v>
      </c>
      <c r="M26" s="8">
        <v>0.02</v>
      </c>
      <c r="N26" s="8">
        <v>3.5999999999999997E-2</v>
      </c>
      <c r="O26" s="8">
        <v>3.7999999999999999E-2</v>
      </c>
      <c r="P26" s="8">
        <v>4.3999999999999997E-2</v>
      </c>
      <c r="Q26" s="8">
        <v>3.9E-2</v>
      </c>
      <c r="R26" s="8">
        <v>3.5000000000000003E-2</v>
      </c>
      <c r="S26" s="8">
        <v>3.6999999999999998E-2</v>
      </c>
      <c r="T26" s="8">
        <v>3.5000000000000003E-2</v>
      </c>
      <c r="U26" s="8">
        <v>3.5999999999999997E-2</v>
      </c>
      <c r="V26" s="50">
        <v>3.7999999999999999E-2</v>
      </c>
      <c r="W26" s="1"/>
    </row>
    <row r="27" spans="1:23" x14ac:dyDescent="0.25">
      <c r="A27" s="72"/>
      <c r="B27" s="1" t="s">
        <v>57</v>
      </c>
      <c r="C27" s="1" t="s">
        <v>61</v>
      </c>
      <c r="D27" s="18" t="s">
        <v>14</v>
      </c>
      <c r="E27" s="7" t="s">
        <v>28</v>
      </c>
      <c r="F27" s="18" t="s">
        <v>16</v>
      </c>
      <c r="G27" s="24">
        <f t="shared" si="0"/>
        <v>12</v>
      </c>
      <c r="H27" s="25">
        <f t="shared" si="1"/>
        <v>0.12</v>
      </c>
      <c r="I27" s="25">
        <f t="shared" si="2"/>
        <v>0.17</v>
      </c>
      <c r="J27" s="25">
        <f t="shared" si="3"/>
        <v>0.2</v>
      </c>
      <c r="K27" s="7">
        <v>0.18</v>
      </c>
      <c r="L27" s="13">
        <v>0.17</v>
      </c>
      <c r="M27" s="8">
        <v>0.18</v>
      </c>
      <c r="N27" s="8">
        <v>0.17</v>
      </c>
      <c r="O27" s="8">
        <v>0.16</v>
      </c>
      <c r="P27" s="8">
        <v>0.12</v>
      </c>
      <c r="Q27" s="8">
        <v>0.2</v>
      </c>
      <c r="R27" s="8">
        <v>0.18</v>
      </c>
      <c r="S27" s="8">
        <v>0.13</v>
      </c>
      <c r="T27" s="8">
        <v>0.16</v>
      </c>
      <c r="U27" s="8">
        <v>0.17</v>
      </c>
      <c r="V27" s="50">
        <v>0.15</v>
      </c>
      <c r="W27" s="1"/>
    </row>
    <row r="28" spans="1:23" x14ac:dyDescent="0.25">
      <c r="A28" s="72"/>
      <c r="B28" s="1" t="s">
        <v>57</v>
      </c>
      <c r="C28" s="1" t="s">
        <v>61</v>
      </c>
      <c r="D28" s="18" t="s">
        <v>14</v>
      </c>
      <c r="E28" s="7" t="s">
        <v>22</v>
      </c>
      <c r="F28" s="18" t="s">
        <v>16</v>
      </c>
      <c r="G28" s="24">
        <f t="shared" si="0"/>
        <v>12</v>
      </c>
      <c r="H28" s="25">
        <f t="shared" si="1"/>
        <v>0.08</v>
      </c>
      <c r="I28" s="25">
        <f t="shared" si="2"/>
        <v>0.18</v>
      </c>
      <c r="J28" s="25">
        <f t="shared" si="3"/>
        <v>0.3</v>
      </c>
      <c r="K28" s="7">
        <v>0.17</v>
      </c>
      <c r="L28" s="13">
        <v>0.23</v>
      </c>
      <c r="M28" s="8">
        <v>0.08</v>
      </c>
      <c r="N28" s="8">
        <v>0.21</v>
      </c>
      <c r="O28" s="8">
        <v>0.3</v>
      </c>
      <c r="P28" s="8">
        <v>0.13</v>
      </c>
      <c r="Q28" s="8">
        <v>0.19</v>
      </c>
      <c r="R28" s="8">
        <v>0.2</v>
      </c>
      <c r="S28" s="8">
        <v>0.16</v>
      </c>
      <c r="T28" s="8">
        <v>0.18</v>
      </c>
      <c r="U28" s="8">
        <v>0.18</v>
      </c>
      <c r="V28" s="50">
        <v>0.17</v>
      </c>
      <c r="W28" s="1"/>
    </row>
    <row r="29" spans="1:23" x14ac:dyDescent="0.25">
      <c r="A29" s="72"/>
      <c r="B29" s="1" t="s">
        <v>57</v>
      </c>
      <c r="C29" s="1" t="s">
        <v>62</v>
      </c>
      <c r="D29" s="18" t="s">
        <v>14</v>
      </c>
      <c r="E29" s="7" t="s">
        <v>28</v>
      </c>
      <c r="F29" s="18" t="s">
        <v>16</v>
      </c>
      <c r="G29" s="24">
        <f t="shared" si="0"/>
        <v>12</v>
      </c>
      <c r="H29" s="25" t="s">
        <v>29</v>
      </c>
      <c r="I29" s="25" t="s">
        <v>30</v>
      </c>
      <c r="J29" s="25" t="s">
        <v>29</v>
      </c>
      <c r="K29" s="7" t="s">
        <v>29</v>
      </c>
      <c r="L29" s="13" t="s">
        <v>29</v>
      </c>
      <c r="M29" s="8" t="s">
        <v>29</v>
      </c>
      <c r="N29" s="8" t="s">
        <v>29</v>
      </c>
      <c r="O29" s="8" t="s">
        <v>29</v>
      </c>
      <c r="P29" s="8" t="s">
        <v>29</v>
      </c>
      <c r="Q29" s="8" t="s">
        <v>29</v>
      </c>
      <c r="R29" s="30" t="s">
        <v>139</v>
      </c>
      <c r="S29" s="30" t="s">
        <v>29</v>
      </c>
      <c r="T29" s="8" t="s">
        <v>139</v>
      </c>
      <c r="U29" s="8" t="s">
        <v>139</v>
      </c>
      <c r="V29" s="51" t="s">
        <v>139</v>
      </c>
      <c r="W29" s="1"/>
    </row>
    <row r="30" spans="1:23" x14ac:dyDescent="0.25">
      <c r="A30" s="72"/>
      <c r="B30" s="1" t="s">
        <v>57</v>
      </c>
      <c r="C30" s="1" t="s">
        <v>62</v>
      </c>
      <c r="D30" s="18" t="s">
        <v>14</v>
      </c>
      <c r="E30" s="7" t="s">
        <v>22</v>
      </c>
      <c r="F30" s="18" t="s">
        <v>16</v>
      </c>
      <c r="G30" s="24">
        <f t="shared" si="0"/>
        <v>12</v>
      </c>
      <c r="H30" s="25" t="s">
        <v>29</v>
      </c>
      <c r="I30" s="25" t="s">
        <v>30</v>
      </c>
      <c r="J30" s="25" t="s">
        <v>29</v>
      </c>
      <c r="K30" s="7" t="s">
        <v>29</v>
      </c>
      <c r="L30" s="13" t="s">
        <v>29</v>
      </c>
      <c r="M30" s="8" t="s">
        <v>29</v>
      </c>
      <c r="N30" s="8" t="s">
        <v>29</v>
      </c>
      <c r="O30" s="8" t="s">
        <v>29</v>
      </c>
      <c r="P30" s="8" t="s">
        <v>29</v>
      </c>
      <c r="Q30" s="8" t="s">
        <v>29</v>
      </c>
      <c r="R30" s="30" t="s">
        <v>139</v>
      </c>
      <c r="S30" s="30" t="s">
        <v>29</v>
      </c>
      <c r="T30" s="8" t="s">
        <v>139</v>
      </c>
      <c r="U30" s="8" t="s">
        <v>139</v>
      </c>
      <c r="V30" s="51" t="s">
        <v>139</v>
      </c>
      <c r="W30" s="1"/>
    </row>
    <row r="31" spans="1:23" x14ac:dyDescent="0.25">
      <c r="A31" s="72"/>
      <c r="B31" s="1" t="s">
        <v>57</v>
      </c>
      <c r="C31" s="1" t="s">
        <v>63</v>
      </c>
      <c r="D31" s="18" t="s">
        <v>14</v>
      </c>
      <c r="E31" s="7" t="s">
        <v>28</v>
      </c>
      <c r="F31" s="18" t="s">
        <v>16</v>
      </c>
      <c r="G31" s="24">
        <f t="shared" si="0"/>
        <v>12</v>
      </c>
      <c r="H31" s="25" t="s">
        <v>59</v>
      </c>
      <c r="I31" s="25" t="s">
        <v>30</v>
      </c>
      <c r="J31" s="25" t="s">
        <v>59</v>
      </c>
      <c r="K31" s="7" t="s">
        <v>59</v>
      </c>
      <c r="L31" s="13" t="s">
        <v>59</v>
      </c>
      <c r="M31" s="8" t="s">
        <v>59</v>
      </c>
      <c r="N31" s="8" t="s">
        <v>59</v>
      </c>
      <c r="O31" s="8" t="s">
        <v>59</v>
      </c>
      <c r="P31" s="8" t="s">
        <v>59</v>
      </c>
      <c r="Q31" s="8" t="s">
        <v>59</v>
      </c>
      <c r="R31" s="30" t="s">
        <v>141</v>
      </c>
      <c r="S31" s="30" t="s">
        <v>59</v>
      </c>
      <c r="T31" s="8" t="s">
        <v>141</v>
      </c>
      <c r="U31" s="8" t="s">
        <v>141</v>
      </c>
      <c r="V31" s="51" t="s">
        <v>141</v>
      </c>
      <c r="W31" s="1"/>
    </row>
    <row r="32" spans="1:23" x14ac:dyDescent="0.25">
      <c r="A32" s="72"/>
      <c r="B32" s="1" t="s">
        <v>57</v>
      </c>
      <c r="C32" s="1" t="s">
        <v>63</v>
      </c>
      <c r="D32" s="18" t="s">
        <v>14</v>
      </c>
      <c r="E32" s="7" t="s">
        <v>22</v>
      </c>
      <c r="F32" s="18" t="s">
        <v>16</v>
      </c>
      <c r="G32" s="24">
        <f t="shared" si="0"/>
        <v>12</v>
      </c>
      <c r="H32" s="25" t="s">
        <v>59</v>
      </c>
      <c r="I32" s="25" t="s">
        <v>30</v>
      </c>
      <c r="J32" s="25" t="s">
        <v>59</v>
      </c>
      <c r="K32" s="7" t="s">
        <v>59</v>
      </c>
      <c r="L32" s="13" t="s">
        <v>59</v>
      </c>
      <c r="M32" s="8" t="s">
        <v>59</v>
      </c>
      <c r="N32" s="8" t="s">
        <v>59</v>
      </c>
      <c r="O32" s="8" t="s">
        <v>59</v>
      </c>
      <c r="P32" s="8" t="s">
        <v>59</v>
      </c>
      <c r="Q32" s="8" t="s">
        <v>59</v>
      </c>
      <c r="R32" s="30" t="s">
        <v>141</v>
      </c>
      <c r="S32" s="30" t="s">
        <v>59</v>
      </c>
      <c r="T32" s="8" t="s">
        <v>141</v>
      </c>
      <c r="U32" s="8" t="s">
        <v>141</v>
      </c>
      <c r="V32" s="51" t="s">
        <v>141</v>
      </c>
      <c r="W32" s="1"/>
    </row>
    <row r="33" spans="1:23" x14ac:dyDescent="0.25">
      <c r="A33" s="72"/>
      <c r="B33" s="1" t="s">
        <v>57</v>
      </c>
      <c r="C33" s="1" t="s">
        <v>64</v>
      </c>
      <c r="D33" s="18" t="s">
        <v>14</v>
      </c>
      <c r="E33" s="7" t="s">
        <v>28</v>
      </c>
      <c r="F33" s="18" t="s">
        <v>16</v>
      </c>
      <c r="G33" s="24">
        <f t="shared" si="0"/>
        <v>12</v>
      </c>
      <c r="H33" s="25">
        <f t="shared" si="1"/>
        <v>1.2999999999999999E-2</v>
      </c>
      <c r="I33" s="25">
        <f t="shared" si="2"/>
        <v>1.2999999999999999E-2</v>
      </c>
      <c r="J33" s="25">
        <f t="shared" si="3"/>
        <v>1.2999999999999999E-2</v>
      </c>
      <c r="K33" s="7" t="s">
        <v>59</v>
      </c>
      <c r="L33" s="13" t="s">
        <v>59</v>
      </c>
      <c r="M33" s="8">
        <v>1.2999999999999999E-2</v>
      </c>
      <c r="N33" s="8" t="s">
        <v>59</v>
      </c>
      <c r="O33" s="8" t="s">
        <v>59</v>
      </c>
      <c r="P33" s="8" t="s">
        <v>59</v>
      </c>
      <c r="Q33" s="8" t="s">
        <v>59</v>
      </c>
      <c r="R33" s="30" t="s">
        <v>141</v>
      </c>
      <c r="S33" s="30" t="s">
        <v>59</v>
      </c>
      <c r="T33" s="8" t="s">
        <v>141</v>
      </c>
      <c r="U33" s="8" t="s">
        <v>141</v>
      </c>
      <c r="V33" s="51" t="s">
        <v>141</v>
      </c>
      <c r="W33" s="1"/>
    </row>
    <row r="34" spans="1:23" x14ac:dyDescent="0.25">
      <c r="A34" s="72"/>
      <c r="B34" s="1" t="s">
        <v>57</v>
      </c>
      <c r="C34" s="1" t="s">
        <v>64</v>
      </c>
      <c r="D34" s="18" t="s">
        <v>14</v>
      </c>
      <c r="E34" s="7" t="s">
        <v>22</v>
      </c>
      <c r="F34" s="18" t="s">
        <v>16</v>
      </c>
      <c r="G34" s="24">
        <f t="shared" si="0"/>
        <v>12</v>
      </c>
      <c r="H34" s="25">
        <f t="shared" si="1"/>
        <v>2E-3</v>
      </c>
      <c r="I34" s="25">
        <f t="shared" si="2"/>
        <v>7.0000000000000001E-3</v>
      </c>
      <c r="J34" s="25">
        <f t="shared" si="3"/>
        <v>0.01</v>
      </c>
      <c r="K34" s="7" t="s">
        <v>59</v>
      </c>
      <c r="L34" s="13">
        <v>7.0000000000000001E-3</v>
      </c>
      <c r="M34" s="8">
        <v>0.01</v>
      </c>
      <c r="N34" s="8" t="s">
        <v>59</v>
      </c>
      <c r="O34" s="8" t="s">
        <v>59</v>
      </c>
      <c r="P34" s="8">
        <v>2E-3</v>
      </c>
      <c r="Q34" s="8" t="s">
        <v>59</v>
      </c>
      <c r="R34" s="30" t="s">
        <v>141</v>
      </c>
      <c r="S34" s="30" t="s">
        <v>59</v>
      </c>
      <c r="T34" s="8" t="s">
        <v>141</v>
      </c>
      <c r="U34" s="8" t="s">
        <v>141</v>
      </c>
      <c r="V34" s="51" t="s">
        <v>141</v>
      </c>
      <c r="W34" s="1"/>
    </row>
    <row r="35" spans="1:23" x14ac:dyDescent="0.25">
      <c r="A35" s="72"/>
      <c r="B35" s="1" t="s">
        <v>57</v>
      </c>
      <c r="C35" s="1" t="s">
        <v>66</v>
      </c>
      <c r="D35" s="18" t="s">
        <v>14</v>
      </c>
      <c r="E35" s="7" t="s">
        <v>28</v>
      </c>
      <c r="F35" s="18" t="s">
        <v>16</v>
      </c>
      <c r="G35" s="24">
        <f t="shared" si="0"/>
        <v>12</v>
      </c>
      <c r="H35" s="25">
        <f t="shared" si="1"/>
        <v>0.32</v>
      </c>
      <c r="I35" s="25">
        <f t="shared" si="2"/>
        <v>0.92</v>
      </c>
      <c r="J35" s="25">
        <f t="shared" si="3"/>
        <v>21.9</v>
      </c>
      <c r="K35" s="7">
        <v>0.32</v>
      </c>
      <c r="L35" s="13">
        <v>0.32</v>
      </c>
      <c r="M35" s="8">
        <v>0.38</v>
      </c>
      <c r="N35" s="8" t="s">
        <v>65</v>
      </c>
      <c r="O35" s="8">
        <v>0.5</v>
      </c>
      <c r="P35" s="8">
        <v>0.35</v>
      </c>
      <c r="Q35" s="8">
        <v>21.9</v>
      </c>
      <c r="R35" s="8">
        <v>1.34</v>
      </c>
      <c r="S35" s="8" t="s">
        <v>65</v>
      </c>
      <c r="T35" s="8">
        <v>1.36</v>
      </c>
      <c r="U35" s="8">
        <v>1.46</v>
      </c>
      <c r="V35" s="50">
        <v>2.21</v>
      </c>
      <c r="W35" s="1"/>
    </row>
    <row r="36" spans="1:23" x14ac:dyDescent="0.25">
      <c r="A36" s="72"/>
      <c r="B36" s="1" t="s">
        <v>57</v>
      </c>
      <c r="C36" s="1" t="s">
        <v>66</v>
      </c>
      <c r="D36" s="18" t="s">
        <v>14</v>
      </c>
      <c r="E36" s="7" t="s">
        <v>22</v>
      </c>
      <c r="F36" s="18" t="s">
        <v>16</v>
      </c>
      <c r="G36" s="24">
        <f t="shared" ref="G36:G67" si="4">COUNTA(K36:ZM36)</f>
        <v>12</v>
      </c>
      <c r="H36" s="25">
        <f t="shared" si="1"/>
        <v>0.34</v>
      </c>
      <c r="I36" s="25">
        <f t="shared" si="2"/>
        <v>1.04</v>
      </c>
      <c r="J36" s="25">
        <f t="shared" si="3"/>
        <v>26.1</v>
      </c>
      <c r="K36" s="7">
        <v>0.4</v>
      </c>
      <c r="L36" s="13">
        <v>0.41</v>
      </c>
      <c r="M36" s="8">
        <v>0.34</v>
      </c>
      <c r="N36" s="8">
        <v>0.4</v>
      </c>
      <c r="O36" s="8">
        <v>0.7</v>
      </c>
      <c r="P36" s="8">
        <v>0.56000000000000005</v>
      </c>
      <c r="Q36" s="8">
        <v>26.1</v>
      </c>
      <c r="R36" s="8">
        <v>1.38</v>
      </c>
      <c r="S36" s="8">
        <v>15.5</v>
      </c>
      <c r="T36" s="8">
        <v>1.48</v>
      </c>
      <c r="U36" s="8">
        <v>1.65</v>
      </c>
      <c r="V36" s="50">
        <v>2.5</v>
      </c>
      <c r="W36" s="1"/>
    </row>
    <row r="37" spans="1:23" x14ac:dyDescent="0.25">
      <c r="A37" s="72"/>
      <c r="B37" s="1" t="s">
        <v>57</v>
      </c>
      <c r="C37" s="1" t="s">
        <v>67</v>
      </c>
      <c r="D37" s="18" t="s">
        <v>14</v>
      </c>
      <c r="E37" s="7" t="s">
        <v>28</v>
      </c>
      <c r="F37" s="18" t="s">
        <v>16</v>
      </c>
      <c r="G37" s="24">
        <f t="shared" si="4"/>
        <v>12</v>
      </c>
      <c r="H37" s="25" t="s">
        <v>59</v>
      </c>
      <c r="I37" s="25" t="s">
        <v>30</v>
      </c>
      <c r="J37" s="25" t="s">
        <v>59</v>
      </c>
      <c r="K37" s="7" t="s">
        <v>59</v>
      </c>
      <c r="L37" s="13" t="s">
        <v>59</v>
      </c>
      <c r="M37" s="8" t="s">
        <v>59</v>
      </c>
      <c r="N37" s="8" t="s">
        <v>59</v>
      </c>
      <c r="O37" s="8" t="s">
        <v>59</v>
      </c>
      <c r="P37" s="8" t="s">
        <v>59</v>
      </c>
      <c r="Q37" s="8" t="s">
        <v>59</v>
      </c>
      <c r="R37" s="30" t="s">
        <v>141</v>
      </c>
      <c r="S37" s="30" t="s">
        <v>59</v>
      </c>
      <c r="T37" s="8" t="s">
        <v>141</v>
      </c>
      <c r="U37" s="8" t="s">
        <v>141</v>
      </c>
      <c r="V37" s="51" t="s">
        <v>141</v>
      </c>
      <c r="W37" s="1"/>
    </row>
    <row r="38" spans="1:23" x14ac:dyDescent="0.25">
      <c r="A38" s="72"/>
      <c r="B38" s="1" t="s">
        <v>57</v>
      </c>
      <c r="C38" s="1" t="s">
        <v>67</v>
      </c>
      <c r="D38" s="18" t="s">
        <v>14</v>
      </c>
      <c r="E38" s="7" t="s">
        <v>22</v>
      </c>
      <c r="F38" s="18" t="s">
        <v>16</v>
      </c>
      <c r="G38" s="24">
        <f t="shared" si="4"/>
        <v>12</v>
      </c>
      <c r="H38" s="25" t="s">
        <v>59</v>
      </c>
      <c r="I38" s="25" t="s">
        <v>30</v>
      </c>
      <c r="J38" s="25" t="s">
        <v>59</v>
      </c>
      <c r="K38" s="7" t="s">
        <v>59</v>
      </c>
      <c r="L38" s="13" t="s">
        <v>59</v>
      </c>
      <c r="M38" s="8" t="s">
        <v>59</v>
      </c>
      <c r="N38" s="8" t="s">
        <v>59</v>
      </c>
      <c r="O38" s="8" t="s">
        <v>59</v>
      </c>
      <c r="P38" s="8" t="s">
        <v>59</v>
      </c>
      <c r="Q38" s="8" t="s">
        <v>59</v>
      </c>
      <c r="R38" s="30" t="s">
        <v>141</v>
      </c>
      <c r="S38" s="30" t="s">
        <v>59</v>
      </c>
      <c r="T38" s="8" t="s">
        <v>141</v>
      </c>
      <c r="U38" s="8" t="s">
        <v>141</v>
      </c>
      <c r="V38" s="51" t="s">
        <v>141</v>
      </c>
      <c r="W38" s="1"/>
    </row>
    <row r="39" spans="1:23" x14ac:dyDescent="0.25">
      <c r="A39" s="72"/>
      <c r="B39" s="1" t="s">
        <v>57</v>
      </c>
      <c r="C39" s="1" t="s">
        <v>68</v>
      </c>
      <c r="D39" s="18" t="s">
        <v>14</v>
      </c>
      <c r="E39" s="7" t="s">
        <v>28</v>
      </c>
      <c r="F39" s="18" t="s">
        <v>16</v>
      </c>
      <c r="G39" s="24">
        <f t="shared" si="4"/>
        <v>12</v>
      </c>
      <c r="H39" s="25">
        <f t="shared" si="1"/>
        <v>7.9000000000000001E-2</v>
      </c>
      <c r="I39" s="25">
        <f t="shared" si="2"/>
        <v>8.4499999999999992E-2</v>
      </c>
      <c r="J39" s="25">
        <f t="shared" si="3"/>
        <v>0.105</v>
      </c>
      <c r="K39" s="7">
        <v>0.08</v>
      </c>
      <c r="L39" s="13">
        <v>9.5000000000000001E-2</v>
      </c>
      <c r="M39" s="8">
        <v>9.2999999999999999E-2</v>
      </c>
      <c r="N39" s="8">
        <v>8.5999999999999993E-2</v>
      </c>
      <c r="O39" s="8">
        <v>8.3000000000000004E-2</v>
      </c>
      <c r="P39" s="8">
        <v>8.2000000000000003E-2</v>
      </c>
      <c r="Q39" s="8">
        <v>0.105</v>
      </c>
      <c r="R39" s="8">
        <v>8.5999999999999993E-2</v>
      </c>
      <c r="S39" s="8">
        <v>8.6999999999999994E-2</v>
      </c>
      <c r="T39" s="8">
        <v>8.2000000000000003E-2</v>
      </c>
      <c r="U39" s="8">
        <v>8.1000000000000003E-2</v>
      </c>
      <c r="V39" s="50">
        <v>7.9000000000000001E-2</v>
      </c>
      <c r="W39" s="1"/>
    </row>
    <row r="40" spans="1:23" x14ac:dyDescent="0.25">
      <c r="A40" s="72"/>
      <c r="B40" s="1" t="s">
        <v>57</v>
      </c>
      <c r="C40" s="1" t="s">
        <v>68</v>
      </c>
      <c r="D40" s="18" t="s">
        <v>14</v>
      </c>
      <c r="E40" s="7" t="s">
        <v>22</v>
      </c>
      <c r="F40" s="18" t="s">
        <v>16</v>
      </c>
      <c r="G40" s="24">
        <f t="shared" si="4"/>
        <v>12</v>
      </c>
      <c r="H40" s="25">
        <f t="shared" si="1"/>
        <v>3.4000000000000002E-2</v>
      </c>
      <c r="I40" s="25">
        <f t="shared" si="2"/>
        <v>8.5499999999999993E-2</v>
      </c>
      <c r="J40" s="25">
        <f t="shared" si="3"/>
        <v>9.8000000000000004E-2</v>
      </c>
      <c r="K40" s="7">
        <v>9.1999999999999998E-2</v>
      </c>
      <c r="L40" s="13">
        <v>9.8000000000000004E-2</v>
      </c>
      <c r="M40" s="8">
        <v>3.4000000000000002E-2</v>
      </c>
      <c r="N40" s="8">
        <v>8.6999999999999994E-2</v>
      </c>
      <c r="O40" s="8">
        <v>8.5999999999999993E-2</v>
      </c>
      <c r="P40" s="8">
        <v>7.9000000000000001E-2</v>
      </c>
      <c r="Q40" s="8">
        <v>8.5999999999999993E-2</v>
      </c>
      <c r="R40" s="8">
        <v>9.4E-2</v>
      </c>
      <c r="S40" s="8">
        <v>8.4000000000000005E-2</v>
      </c>
      <c r="T40" s="8">
        <v>7.9000000000000001E-2</v>
      </c>
      <c r="U40" s="8">
        <v>8.5000000000000006E-2</v>
      </c>
      <c r="V40" s="50">
        <v>7.9000000000000001E-2</v>
      </c>
      <c r="W40" s="1"/>
    </row>
    <row r="41" spans="1:23" x14ac:dyDescent="0.25">
      <c r="A41" s="72"/>
      <c r="B41" s="1" t="s">
        <v>57</v>
      </c>
      <c r="C41" s="1" t="s">
        <v>69</v>
      </c>
      <c r="D41" s="18" t="s">
        <v>14</v>
      </c>
      <c r="E41" s="7" t="s">
        <v>28</v>
      </c>
      <c r="F41" s="18" t="s">
        <v>16</v>
      </c>
      <c r="G41" s="24">
        <f t="shared" si="4"/>
        <v>12</v>
      </c>
      <c r="H41" s="25">
        <f t="shared" si="1"/>
        <v>8.0000000000000002E-3</v>
      </c>
      <c r="I41" s="25">
        <f t="shared" si="2"/>
        <v>1.7000000000000001E-2</v>
      </c>
      <c r="J41" s="25">
        <f t="shared" si="3"/>
        <v>0.57399999999999995</v>
      </c>
      <c r="K41" s="7">
        <v>8.0000000000000002E-3</v>
      </c>
      <c r="L41" s="13">
        <v>8.0000000000000002E-3</v>
      </c>
      <c r="M41" s="8">
        <v>8.0000000000000002E-3</v>
      </c>
      <c r="N41" s="8">
        <v>1.9E-2</v>
      </c>
      <c r="O41" s="8">
        <v>1.2999999999999999E-2</v>
      </c>
      <c r="P41" s="8">
        <v>0.01</v>
      </c>
      <c r="Q41" s="8">
        <v>0.57399999999999995</v>
      </c>
      <c r="R41" s="8">
        <v>1.4999999999999999E-2</v>
      </c>
      <c r="S41" s="8">
        <v>0.28799999999999998</v>
      </c>
      <c r="T41" s="8">
        <v>2.8000000000000001E-2</v>
      </c>
      <c r="U41" s="8">
        <v>1.9E-2</v>
      </c>
      <c r="V41" s="50">
        <v>2.4E-2</v>
      </c>
      <c r="W41" s="1"/>
    </row>
    <row r="42" spans="1:23" x14ac:dyDescent="0.25">
      <c r="A42" s="72"/>
      <c r="B42" s="1" t="s">
        <v>57</v>
      </c>
      <c r="C42" s="1" t="s">
        <v>69</v>
      </c>
      <c r="D42" s="18" t="s">
        <v>14</v>
      </c>
      <c r="E42" s="7" t="s">
        <v>22</v>
      </c>
      <c r="F42" s="18" t="s">
        <v>16</v>
      </c>
      <c r="G42" s="24">
        <f t="shared" si="4"/>
        <v>12</v>
      </c>
      <c r="H42" s="25">
        <f t="shared" si="1"/>
        <v>3.0000000000000001E-3</v>
      </c>
      <c r="I42" s="25">
        <f t="shared" si="2"/>
        <v>1.7000000000000001E-2</v>
      </c>
      <c r="J42" s="25">
        <f t="shared" si="3"/>
        <v>0.56000000000000005</v>
      </c>
      <c r="K42" s="7">
        <v>8.0000000000000002E-3</v>
      </c>
      <c r="L42" s="13">
        <v>8.9999999999999993E-3</v>
      </c>
      <c r="M42" s="8">
        <v>3.0000000000000001E-3</v>
      </c>
      <c r="N42" s="8">
        <v>0.02</v>
      </c>
      <c r="O42" s="8">
        <v>1.4E-2</v>
      </c>
      <c r="P42" s="8">
        <v>1.0999999999999999E-2</v>
      </c>
      <c r="Q42" s="8">
        <v>0.56000000000000005</v>
      </c>
      <c r="R42" s="8">
        <v>1.4999999999999999E-2</v>
      </c>
      <c r="S42" s="8">
        <v>0.29699999999999999</v>
      </c>
      <c r="T42" s="8">
        <v>2.9000000000000001E-2</v>
      </c>
      <c r="U42" s="8">
        <v>1.9E-2</v>
      </c>
      <c r="V42" s="50">
        <v>2.5999999999999999E-2</v>
      </c>
      <c r="W42" s="1"/>
    </row>
    <row r="43" spans="1:23" x14ac:dyDescent="0.25">
      <c r="A43" s="72"/>
      <c r="B43" s="1" t="s">
        <v>57</v>
      </c>
      <c r="C43" s="1" t="s">
        <v>70</v>
      </c>
      <c r="D43" s="18" t="s">
        <v>14</v>
      </c>
      <c r="E43" s="7" t="s">
        <v>28</v>
      </c>
      <c r="F43" s="18" t="s">
        <v>16</v>
      </c>
      <c r="G43" s="24">
        <f t="shared" si="4"/>
        <v>12</v>
      </c>
      <c r="H43" s="25" t="s">
        <v>45</v>
      </c>
      <c r="I43" s="25" t="s">
        <v>30</v>
      </c>
      <c r="J43" s="25" t="s">
        <v>45</v>
      </c>
      <c r="K43" s="7" t="s">
        <v>45</v>
      </c>
      <c r="L43" s="13" t="s">
        <v>45</v>
      </c>
      <c r="M43" s="8" t="s">
        <v>45</v>
      </c>
      <c r="N43" s="8" t="s">
        <v>45</v>
      </c>
      <c r="O43" s="8" t="s">
        <v>45</v>
      </c>
      <c r="P43" s="8" t="s">
        <v>45</v>
      </c>
      <c r="Q43" s="8" t="s">
        <v>45</v>
      </c>
      <c r="R43" s="30" t="s">
        <v>140</v>
      </c>
      <c r="S43" s="30" t="s">
        <v>45</v>
      </c>
      <c r="T43" s="8" t="s">
        <v>140</v>
      </c>
      <c r="U43" s="8" t="s">
        <v>140</v>
      </c>
      <c r="V43" s="51" t="s">
        <v>140</v>
      </c>
      <c r="W43" s="1"/>
    </row>
    <row r="44" spans="1:23" x14ac:dyDescent="0.25">
      <c r="A44" s="72"/>
      <c r="B44" s="1" t="s">
        <v>57</v>
      </c>
      <c r="C44" s="1" t="s">
        <v>70</v>
      </c>
      <c r="D44" s="18" t="s">
        <v>14</v>
      </c>
      <c r="E44" s="7" t="s">
        <v>22</v>
      </c>
      <c r="F44" s="18" t="s">
        <v>16</v>
      </c>
      <c r="G44" s="24">
        <f t="shared" si="4"/>
        <v>12</v>
      </c>
      <c r="H44" s="25" t="s">
        <v>45</v>
      </c>
      <c r="I44" s="25" t="s">
        <v>30</v>
      </c>
      <c r="J44" s="25" t="s">
        <v>45</v>
      </c>
      <c r="K44" s="7" t="s">
        <v>45</v>
      </c>
      <c r="L44" s="13" t="s">
        <v>45</v>
      </c>
      <c r="M44" s="8" t="s">
        <v>45</v>
      </c>
      <c r="N44" s="8" t="s">
        <v>45</v>
      </c>
      <c r="O44" s="8" t="s">
        <v>45</v>
      </c>
      <c r="P44" s="8" t="s">
        <v>45</v>
      </c>
      <c r="Q44" s="8" t="s">
        <v>45</v>
      </c>
      <c r="R44" s="30" t="s">
        <v>140</v>
      </c>
      <c r="S44" s="30" t="s">
        <v>45</v>
      </c>
      <c r="T44" s="8" t="s">
        <v>140</v>
      </c>
      <c r="U44" s="8" t="s">
        <v>140</v>
      </c>
      <c r="V44" s="51" t="s">
        <v>140</v>
      </c>
      <c r="W44" s="1"/>
    </row>
    <row r="45" spans="1:23" x14ac:dyDescent="0.25">
      <c r="A45" s="72"/>
      <c r="B45" s="1" t="s">
        <v>57</v>
      </c>
      <c r="C45" s="1" t="s">
        <v>71</v>
      </c>
      <c r="D45" s="18" t="s">
        <v>14</v>
      </c>
      <c r="E45" s="7" t="s">
        <v>28</v>
      </c>
      <c r="F45" s="18" t="s">
        <v>16</v>
      </c>
      <c r="G45" s="24">
        <f t="shared" si="4"/>
        <v>12</v>
      </c>
      <c r="H45" s="25" t="s">
        <v>59</v>
      </c>
      <c r="I45" s="25" t="s">
        <v>30</v>
      </c>
      <c r="J45" s="25" t="s">
        <v>59</v>
      </c>
      <c r="K45" s="7" t="s">
        <v>59</v>
      </c>
      <c r="L45" s="13" t="s">
        <v>59</v>
      </c>
      <c r="M45" s="8" t="s">
        <v>59</v>
      </c>
      <c r="N45" s="8" t="s">
        <v>59</v>
      </c>
      <c r="O45" s="8" t="s">
        <v>59</v>
      </c>
      <c r="P45" s="8" t="s">
        <v>59</v>
      </c>
      <c r="Q45" s="8" t="s">
        <v>59</v>
      </c>
      <c r="R45" s="30" t="s">
        <v>141</v>
      </c>
      <c r="S45" s="30" t="s">
        <v>59</v>
      </c>
      <c r="T45" s="8" t="s">
        <v>141</v>
      </c>
      <c r="U45" s="8" t="s">
        <v>141</v>
      </c>
      <c r="V45" s="51" t="s">
        <v>141</v>
      </c>
      <c r="W45" s="1"/>
    </row>
    <row r="46" spans="1:23" x14ac:dyDescent="0.25">
      <c r="A46" s="72"/>
      <c r="B46" s="1" t="s">
        <v>57</v>
      </c>
      <c r="C46" s="1" t="s">
        <v>71</v>
      </c>
      <c r="D46" s="18" t="s">
        <v>14</v>
      </c>
      <c r="E46" s="7" t="s">
        <v>22</v>
      </c>
      <c r="F46" s="18" t="s">
        <v>16</v>
      </c>
      <c r="G46" s="24">
        <f t="shared" si="4"/>
        <v>12</v>
      </c>
      <c r="H46" s="25" t="s">
        <v>59</v>
      </c>
      <c r="I46" s="25" t="s">
        <v>30</v>
      </c>
      <c r="J46" s="25" t="s">
        <v>59</v>
      </c>
      <c r="K46" s="7" t="s">
        <v>59</v>
      </c>
      <c r="L46" s="13" t="s">
        <v>59</v>
      </c>
      <c r="M46" s="8" t="s">
        <v>59</v>
      </c>
      <c r="N46" s="8" t="s">
        <v>59</v>
      </c>
      <c r="O46" s="8" t="s">
        <v>59</v>
      </c>
      <c r="P46" s="8" t="s">
        <v>59</v>
      </c>
      <c r="Q46" s="8" t="s">
        <v>59</v>
      </c>
      <c r="R46" s="30" t="s">
        <v>141</v>
      </c>
      <c r="S46" s="30" t="s">
        <v>59</v>
      </c>
      <c r="T46" s="8" t="s">
        <v>141</v>
      </c>
      <c r="U46" s="8" t="s">
        <v>141</v>
      </c>
      <c r="V46" s="51" t="s">
        <v>141</v>
      </c>
      <c r="W46" s="1"/>
    </row>
    <row r="47" spans="1:23" x14ac:dyDescent="0.25">
      <c r="A47" s="72"/>
      <c r="B47" s="1" t="s">
        <v>57</v>
      </c>
      <c r="C47" s="1" t="s">
        <v>72</v>
      </c>
      <c r="D47" s="18" t="s">
        <v>14</v>
      </c>
      <c r="E47" s="7" t="s">
        <v>28</v>
      </c>
      <c r="F47" s="18" t="s">
        <v>16</v>
      </c>
      <c r="G47" s="24">
        <f t="shared" si="4"/>
        <v>12</v>
      </c>
      <c r="H47" s="25">
        <f t="shared" si="1"/>
        <v>0.72699999999999998</v>
      </c>
      <c r="I47" s="25">
        <f t="shared" si="2"/>
        <v>0.77849999999999997</v>
      </c>
      <c r="J47" s="25">
        <f t="shared" si="3"/>
        <v>0.85299999999999998</v>
      </c>
      <c r="K47" s="7">
        <v>0.745</v>
      </c>
      <c r="L47" s="13">
        <v>0.751</v>
      </c>
      <c r="M47" s="8">
        <v>0.78400000000000003</v>
      </c>
      <c r="N47" s="8">
        <v>0.72699999999999998</v>
      </c>
      <c r="O47" s="8">
        <v>0.82299999999999995</v>
      </c>
      <c r="P47" s="8">
        <v>0.78200000000000003</v>
      </c>
      <c r="Q47" s="8">
        <v>0.85299999999999998</v>
      </c>
      <c r="R47" s="8">
        <v>0.79500000000000004</v>
      </c>
      <c r="S47" s="8">
        <v>0.73099999999999998</v>
      </c>
      <c r="T47" s="8">
        <v>0.73599999999999999</v>
      </c>
      <c r="U47" s="8">
        <v>0.78600000000000003</v>
      </c>
      <c r="V47" s="50">
        <v>0.77500000000000002</v>
      </c>
      <c r="W47" s="1"/>
    </row>
    <row r="48" spans="1:23" x14ac:dyDescent="0.25">
      <c r="A48" s="72"/>
      <c r="B48" s="1" t="s">
        <v>57</v>
      </c>
      <c r="C48" s="1" t="s">
        <v>72</v>
      </c>
      <c r="D48" s="18" t="s">
        <v>14</v>
      </c>
      <c r="E48" s="7" t="s">
        <v>22</v>
      </c>
      <c r="F48" s="18" t="s">
        <v>16</v>
      </c>
      <c r="G48" s="24">
        <f t="shared" si="4"/>
        <v>12</v>
      </c>
      <c r="H48" s="25">
        <f t="shared" si="1"/>
        <v>0.39400000000000002</v>
      </c>
      <c r="I48" s="25">
        <f t="shared" si="2"/>
        <v>0.78600000000000003</v>
      </c>
      <c r="J48" s="25">
        <f t="shared" si="3"/>
        <v>0.89600000000000002</v>
      </c>
      <c r="K48" s="7">
        <v>0.80400000000000005</v>
      </c>
      <c r="L48" s="13">
        <v>0.81799999999999995</v>
      </c>
      <c r="M48" s="8">
        <v>0.39400000000000002</v>
      </c>
      <c r="N48" s="8">
        <v>0.73099999999999998</v>
      </c>
      <c r="O48" s="8">
        <v>0.83199999999999996</v>
      </c>
      <c r="P48" s="8">
        <v>0.89600000000000002</v>
      </c>
      <c r="Q48" s="8">
        <v>0.83299999999999996</v>
      </c>
      <c r="R48" s="8">
        <v>0.747</v>
      </c>
      <c r="S48" s="8">
        <v>0.78300000000000003</v>
      </c>
      <c r="T48" s="8">
        <v>0.74199999999999999</v>
      </c>
      <c r="U48" s="8">
        <v>0.77400000000000002</v>
      </c>
      <c r="V48" s="50">
        <v>0.78900000000000003</v>
      </c>
      <c r="W48" s="1"/>
    </row>
    <row r="49" spans="1:23" x14ac:dyDescent="0.25">
      <c r="A49" s="72"/>
      <c r="B49" s="1" t="s">
        <v>57</v>
      </c>
      <c r="C49" s="1" t="s">
        <v>73</v>
      </c>
      <c r="D49" s="18" t="s">
        <v>14</v>
      </c>
      <c r="E49" s="7" t="s">
        <v>28</v>
      </c>
      <c r="F49" s="18" t="s">
        <v>16</v>
      </c>
      <c r="G49" s="24">
        <f t="shared" si="4"/>
        <v>12</v>
      </c>
      <c r="H49" s="25">
        <f t="shared" si="1"/>
        <v>0.01</v>
      </c>
      <c r="I49" s="25">
        <f t="shared" si="2"/>
        <v>3.5999999999999997E-2</v>
      </c>
      <c r="J49" s="25">
        <f t="shared" si="3"/>
        <v>6.6000000000000003E-2</v>
      </c>
      <c r="K49" s="7">
        <v>2.1999999999999999E-2</v>
      </c>
      <c r="L49" s="13">
        <v>4.4999999999999998E-2</v>
      </c>
      <c r="M49" s="8">
        <v>0.05</v>
      </c>
      <c r="N49" s="8" t="s">
        <v>74</v>
      </c>
      <c r="O49" s="8">
        <v>0.01</v>
      </c>
      <c r="P49" s="8">
        <v>2.8000000000000001E-2</v>
      </c>
      <c r="Q49" s="8">
        <v>3.1E-2</v>
      </c>
      <c r="R49" s="8">
        <v>3.5999999999999997E-2</v>
      </c>
      <c r="S49" s="8">
        <v>1.4999999999999999E-2</v>
      </c>
      <c r="T49" s="8">
        <v>6.6000000000000003E-2</v>
      </c>
      <c r="U49" s="8">
        <v>6.4000000000000001E-2</v>
      </c>
      <c r="V49" s="50">
        <v>5.8999999999999997E-2</v>
      </c>
      <c r="W49" s="1"/>
    </row>
    <row r="50" spans="1:23" x14ac:dyDescent="0.25">
      <c r="A50" s="72"/>
      <c r="B50" s="1" t="s">
        <v>57</v>
      </c>
      <c r="C50" s="1" t="s">
        <v>73</v>
      </c>
      <c r="D50" s="18" t="s">
        <v>14</v>
      </c>
      <c r="E50" s="7" t="s">
        <v>22</v>
      </c>
      <c r="F50" s="18" t="s">
        <v>16</v>
      </c>
      <c r="G50" s="24">
        <f t="shared" si="4"/>
        <v>12</v>
      </c>
      <c r="H50" s="25">
        <f t="shared" si="1"/>
        <v>8.9999999999999993E-3</v>
      </c>
      <c r="I50" s="25">
        <f t="shared" si="2"/>
        <v>4.8000000000000001E-2</v>
      </c>
      <c r="J50" s="25">
        <f t="shared" si="3"/>
        <v>8.4000000000000005E-2</v>
      </c>
      <c r="K50" s="7">
        <v>2.4E-2</v>
      </c>
      <c r="L50" s="13">
        <v>5.2999999999999999E-2</v>
      </c>
      <c r="M50" s="8">
        <v>2.8000000000000001E-2</v>
      </c>
      <c r="N50" s="8">
        <v>1.9E-2</v>
      </c>
      <c r="O50" s="8">
        <v>8.9999999999999993E-3</v>
      </c>
      <c r="P50" s="8">
        <v>0.02</v>
      </c>
      <c r="Q50" s="8">
        <v>6.0999999999999999E-2</v>
      </c>
      <c r="R50" s="8">
        <v>4.2999999999999997E-2</v>
      </c>
      <c r="S50" s="8">
        <v>8.4000000000000005E-2</v>
      </c>
      <c r="T50" s="8">
        <v>7.0000000000000007E-2</v>
      </c>
      <c r="U50" s="8">
        <v>6.3E-2</v>
      </c>
      <c r="V50" s="50">
        <v>6.0999999999999999E-2</v>
      </c>
      <c r="W50" s="1"/>
    </row>
    <row r="51" spans="1:23" s="27" customFormat="1" ht="17.25" customHeight="1" x14ac:dyDescent="0.25">
      <c r="A51" s="73" t="s">
        <v>136</v>
      </c>
      <c r="B51" s="26" t="s">
        <v>76</v>
      </c>
      <c r="C51" s="26" t="s">
        <v>77</v>
      </c>
      <c r="D51" s="18" t="s">
        <v>14</v>
      </c>
      <c r="E51" s="7" t="s">
        <v>15</v>
      </c>
      <c r="F51" s="18" t="s">
        <v>78</v>
      </c>
      <c r="G51" s="24">
        <f t="shared" si="4"/>
        <v>12</v>
      </c>
      <c r="H51" s="25" t="s">
        <v>79</v>
      </c>
      <c r="I51" s="25" t="s">
        <v>30</v>
      </c>
      <c r="J51" s="25" t="s">
        <v>79</v>
      </c>
      <c r="K51" s="7" t="s">
        <v>79</v>
      </c>
      <c r="L51" s="13" t="s">
        <v>79</v>
      </c>
      <c r="M51" s="7" t="s">
        <v>79</v>
      </c>
      <c r="N51" s="8" t="s">
        <v>79</v>
      </c>
      <c r="O51" s="8" t="s">
        <v>79</v>
      </c>
      <c r="P51" s="8" t="s">
        <v>79</v>
      </c>
      <c r="Q51" s="8" t="s">
        <v>79</v>
      </c>
      <c r="R51" s="37" t="s">
        <v>142</v>
      </c>
      <c r="S51" s="37" t="s">
        <v>79</v>
      </c>
      <c r="T51" s="8" t="s">
        <v>142</v>
      </c>
      <c r="U51" s="8" t="s">
        <v>142</v>
      </c>
      <c r="V51" s="51" t="s">
        <v>142</v>
      </c>
      <c r="W51" s="26"/>
    </row>
    <row r="52" spans="1:23" s="27" customFormat="1" ht="17.25" customHeight="1" x14ac:dyDescent="0.25">
      <c r="A52" s="73"/>
      <c r="B52" s="26" t="s">
        <v>76</v>
      </c>
      <c r="C52" s="26" t="s">
        <v>80</v>
      </c>
      <c r="D52" s="18" t="s">
        <v>14</v>
      </c>
      <c r="E52" s="7" t="s">
        <v>15</v>
      </c>
      <c r="F52" s="18" t="s">
        <v>78</v>
      </c>
      <c r="G52" s="24">
        <f t="shared" si="4"/>
        <v>12</v>
      </c>
      <c r="H52" s="25" t="s">
        <v>79</v>
      </c>
      <c r="I52" s="25">
        <f t="shared" si="2"/>
        <v>4</v>
      </c>
      <c r="J52" s="25">
        <f t="shared" si="3"/>
        <v>119</v>
      </c>
      <c r="K52" s="7" t="s">
        <v>79</v>
      </c>
      <c r="L52" s="13" t="s">
        <v>79</v>
      </c>
      <c r="M52" s="7" t="s">
        <v>79</v>
      </c>
      <c r="N52" s="8" t="s">
        <v>79</v>
      </c>
      <c r="O52" s="8" t="s">
        <v>79</v>
      </c>
      <c r="P52" s="8" t="s">
        <v>79</v>
      </c>
      <c r="Q52" s="8" t="s">
        <v>79</v>
      </c>
      <c r="R52" s="37" t="s">
        <v>142</v>
      </c>
      <c r="S52" s="37" t="s">
        <v>79</v>
      </c>
      <c r="T52" s="8">
        <v>4</v>
      </c>
      <c r="U52" s="7">
        <v>1</v>
      </c>
      <c r="V52" s="50">
        <v>119</v>
      </c>
      <c r="W52" s="26"/>
    </row>
    <row r="53" spans="1:23" s="27" customFormat="1" ht="17.25" customHeight="1" x14ac:dyDescent="0.25">
      <c r="A53" s="73"/>
      <c r="B53" s="26" t="s">
        <v>76</v>
      </c>
      <c r="C53" s="26" t="s">
        <v>81</v>
      </c>
      <c r="D53" s="18" t="s">
        <v>14</v>
      </c>
      <c r="E53" s="7" t="s">
        <v>15</v>
      </c>
      <c r="F53" s="18" t="s">
        <v>78</v>
      </c>
      <c r="G53" s="24">
        <f t="shared" si="4"/>
        <v>12</v>
      </c>
      <c r="H53" s="25" t="s">
        <v>79</v>
      </c>
      <c r="I53" s="25" t="s">
        <v>30</v>
      </c>
      <c r="J53" s="25" t="s">
        <v>79</v>
      </c>
      <c r="K53" s="7" t="s">
        <v>79</v>
      </c>
      <c r="L53" s="13" t="s">
        <v>79</v>
      </c>
      <c r="M53" s="7" t="s">
        <v>79</v>
      </c>
      <c r="N53" s="8" t="s">
        <v>79</v>
      </c>
      <c r="O53" s="8" t="s">
        <v>79</v>
      </c>
      <c r="P53" s="8" t="s">
        <v>79</v>
      </c>
      <c r="Q53" s="8" t="s">
        <v>79</v>
      </c>
      <c r="R53" s="37" t="s">
        <v>142</v>
      </c>
      <c r="S53" s="37" t="s">
        <v>79</v>
      </c>
      <c r="T53" s="8" t="s">
        <v>142</v>
      </c>
      <c r="U53" s="8" t="s">
        <v>142</v>
      </c>
      <c r="V53" s="51" t="s">
        <v>142</v>
      </c>
      <c r="W53" s="26"/>
    </row>
    <row r="54" spans="1:23" x14ac:dyDescent="0.25">
      <c r="A54" s="74" t="s">
        <v>82</v>
      </c>
      <c r="B54" s="1" t="s">
        <v>83</v>
      </c>
      <c r="C54" s="1" t="s">
        <v>84</v>
      </c>
      <c r="D54" s="18" t="s">
        <v>14</v>
      </c>
      <c r="E54" s="7" t="s">
        <v>15</v>
      </c>
      <c r="F54" s="18" t="s">
        <v>78</v>
      </c>
      <c r="G54" s="24">
        <f t="shared" si="4"/>
        <v>12</v>
      </c>
      <c r="H54" s="25" t="s">
        <v>85</v>
      </c>
      <c r="I54" s="25" t="s">
        <v>30</v>
      </c>
      <c r="J54" s="25" t="s">
        <v>85</v>
      </c>
      <c r="K54" s="7" t="s">
        <v>85</v>
      </c>
      <c r="L54" s="13" t="s">
        <v>85</v>
      </c>
      <c r="M54" s="8" t="s">
        <v>85</v>
      </c>
      <c r="N54" s="8" t="s">
        <v>85</v>
      </c>
      <c r="O54" s="8" t="s">
        <v>85</v>
      </c>
      <c r="P54" s="8" t="s">
        <v>85</v>
      </c>
      <c r="Q54" s="8" t="s">
        <v>85</v>
      </c>
      <c r="R54" s="30" t="s">
        <v>143</v>
      </c>
      <c r="S54" s="30" t="s">
        <v>85</v>
      </c>
      <c r="T54" s="8" t="s">
        <v>143</v>
      </c>
      <c r="U54" s="8" t="s">
        <v>143</v>
      </c>
      <c r="V54" s="51" t="s">
        <v>143</v>
      </c>
      <c r="W54" s="1"/>
    </row>
    <row r="55" spans="1:23" x14ac:dyDescent="0.25">
      <c r="A55" s="74"/>
      <c r="B55" s="1" t="s">
        <v>83</v>
      </c>
      <c r="C55" s="1" t="s">
        <v>86</v>
      </c>
      <c r="D55" s="18" t="s">
        <v>14</v>
      </c>
      <c r="E55" s="7" t="s">
        <v>15</v>
      </c>
      <c r="F55" s="18" t="s">
        <v>78</v>
      </c>
      <c r="G55" s="24">
        <f t="shared" si="4"/>
        <v>12</v>
      </c>
      <c r="H55" s="25" t="s">
        <v>85</v>
      </c>
      <c r="I55" s="25" t="s">
        <v>30</v>
      </c>
      <c r="J55" s="25" t="s">
        <v>85</v>
      </c>
      <c r="K55" s="7" t="s">
        <v>85</v>
      </c>
      <c r="L55" s="13" t="s">
        <v>85</v>
      </c>
      <c r="M55" s="8" t="s">
        <v>85</v>
      </c>
      <c r="N55" s="8" t="s">
        <v>85</v>
      </c>
      <c r="O55" s="8" t="s">
        <v>85</v>
      </c>
      <c r="P55" s="8" t="s">
        <v>85</v>
      </c>
      <c r="Q55" s="8" t="s">
        <v>85</v>
      </c>
      <c r="R55" s="30" t="s">
        <v>143</v>
      </c>
      <c r="S55" s="30" t="s">
        <v>85</v>
      </c>
      <c r="T55" s="8" t="s">
        <v>143</v>
      </c>
      <c r="U55" s="8" t="s">
        <v>143</v>
      </c>
      <c r="V55" s="51" t="s">
        <v>143</v>
      </c>
      <c r="W55" s="1"/>
    </row>
    <row r="56" spans="1:23" x14ac:dyDescent="0.25">
      <c r="A56" s="74"/>
      <c r="B56" s="1" t="s">
        <v>83</v>
      </c>
      <c r="C56" s="1" t="s">
        <v>87</v>
      </c>
      <c r="D56" s="18" t="s">
        <v>14</v>
      </c>
      <c r="E56" s="7" t="s">
        <v>15</v>
      </c>
      <c r="F56" s="18" t="s">
        <v>78</v>
      </c>
      <c r="G56" s="24">
        <f t="shared" si="4"/>
        <v>12</v>
      </c>
      <c r="H56" s="25" t="s">
        <v>85</v>
      </c>
      <c r="I56" s="25" t="s">
        <v>30</v>
      </c>
      <c r="J56" s="25" t="s">
        <v>85</v>
      </c>
      <c r="K56" s="7" t="s">
        <v>85</v>
      </c>
      <c r="L56" s="13" t="s">
        <v>85</v>
      </c>
      <c r="M56" s="8" t="s">
        <v>85</v>
      </c>
      <c r="N56" s="8" t="s">
        <v>85</v>
      </c>
      <c r="O56" s="8" t="s">
        <v>85</v>
      </c>
      <c r="P56" s="8" t="s">
        <v>85</v>
      </c>
      <c r="Q56" s="8" t="s">
        <v>85</v>
      </c>
      <c r="R56" s="30" t="s">
        <v>143</v>
      </c>
      <c r="S56" s="30" t="s">
        <v>85</v>
      </c>
      <c r="T56" s="8" t="s">
        <v>143</v>
      </c>
      <c r="U56" s="8" t="s">
        <v>143</v>
      </c>
      <c r="V56" s="51" t="s">
        <v>143</v>
      </c>
      <c r="W56" s="1"/>
    </row>
    <row r="57" spans="1:23" x14ac:dyDescent="0.25">
      <c r="A57" s="74"/>
      <c r="B57" s="1" t="s">
        <v>83</v>
      </c>
      <c r="C57" s="1" t="s">
        <v>88</v>
      </c>
      <c r="D57" s="18" t="s">
        <v>14</v>
      </c>
      <c r="E57" s="7" t="s">
        <v>15</v>
      </c>
      <c r="F57" s="18" t="s">
        <v>78</v>
      </c>
      <c r="G57" s="24">
        <f t="shared" si="4"/>
        <v>12</v>
      </c>
      <c r="H57" s="25" t="s">
        <v>85</v>
      </c>
      <c r="I57" s="25" t="s">
        <v>30</v>
      </c>
      <c r="J57" s="25" t="s">
        <v>85</v>
      </c>
      <c r="K57" s="7" t="s">
        <v>85</v>
      </c>
      <c r="L57" s="13" t="s">
        <v>85</v>
      </c>
      <c r="M57" s="8" t="s">
        <v>85</v>
      </c>
      <c r="N57" s="8" t="s">
        <v>85</v>
      </c>
      <c r="O57" s="8" t="s">
        <v>85</v>
      </c>
      <c r="P57" s="8" t="s">
        <v>85</v>
      </c>
      <c r="Q57" s="8" t="s">
        <v>85</v>
      </c>
      <c r="R57" s="30" t="s">
        <v>143</v>
      </c>
      <c r="S57" s="30" t="s">
        <v>85</v>
      </c>
      <c r="T57" s="8" t="s">
        <v>143</v>
      </c>
      <c r="U57" s="8" t="s">
        <v>143</v>
      </c>
      <c r="V57" s="51" t="s">
        <v>143</v>
      </c>
      <c r="W57" s="1"/>
    </row>
    <row r="58" spans="1:23" x14ac:dyDescent="0.25">
      <c r="A58" s="74"/>
      <c r="B58" s="1" t="s">
        <v>83</v>
      </c>
      <c r="C58" s="1" t="s">
        <v>89</v>
      </c>
      <c r="D58" s="18" t="s">
        <v>14</v>
      </c>
      <c r="E58" s="7" t="s">
        <v>15</v>
      </c>
      <c r="F58" s="18" t="s">
        <v>78</v>
      </c>
      <c r="G58" s="24">
        <f t="shared" si="4"/>
        <v>12</v>
      </c>
      <c r="H58" s="25" t="s">
        <v>85</v>
      </c>
      <c r="I58" s="25" t="s">
        <v>30</v>
      </c>
      <c r="J58" s="25" t="s">
        <v>85</v>
      </c>
      <c r="K58" s="7" t="s">
        <v>85</v>
      </c>
      <c r="L58" s="13" t="s">
        <v>85</v>
      </c>
      <c r="M58" s="8" t="s">
        <v>85</v>
      </c>
      <c r="N58" s="8" t="s">
        <v>85</v>
      </c>
      <c r="O58" s="8" t="s">
        <v>85</v>
      </c>
      <c r="P58" s="8" t="s">
        <v>85</v>
      </c>
      <c r="Q58" s="8" t="s">
        <v>85</v>
      </c>
      <c r="R58" s="30" t="s">
        <v>143</v>
      </c>
      <c r="S58" s="30" t="s">
        <v>85</v>
      </c>
      <c r="T58" s="8" t="s">
        <v>143</v>
      </c>
      <c r="U58" s="8" t="s">
        <v>143</v>
      </c>
      <c r="V58" s="51" t="s">
        <v>143</v>
      </c>
      <c r="W58" s="1"/>
    </row>
    <row r="59" spans="1:23" x14ac:dyDescent="0.25">
      <c r="A59" s="74"/>
      <c r="B59" s="1" t="s">
        <v>83</v>
      </c>
      <c r="C59" s="1" t="s">
        <v>90</v>
      </c>
      <c r="D59" s="7" t="s">
        <v>91</v>
      </c>
      <c r="E59" s="7" t="s">
        <v>15</v>
      </c>
      <c r="F59" s="18" t="s">
        <v>78</v>
      </c>
      <c r="G59" s="24">
        <f t="shared" si="4"/>
        <v>12</v>
      </c>
      <c r="H59" s="25" t="s">
        <v>92</v>
      </c>
      <c r="I59" s="25" t="s">
        <v>30</v>
      </c>
      <c r="J59" s="25" t="s">
        <v>92</v>
      </c>
      <c r="K59" s="7" t="s">
        <v>92</v>
      </c>
      <c r="L59" s="13" t="s">
        <v>92</v>
      </c>
      <c r="M59" s="8" t="s">
        <v>92</v>
      </c>
      <c r="N59" s="8" t="s">
        <v>92</v>
      </c>
      <c r="O59" s="8" t="s">
        <v>92</v>
      </c>
      <c r="P59" s="8" t="s">
        <v>92</v>
      </c>
      <c r="Q59" s="8" t="s">
        <v>92</v>
      </c>
      <c r="R59" s="30" t="s">
        <v>144</v>
      </c>
      <c r="S59" s="30" t="s">
        <v>92</v>
      </c>
      <c r="T59" s="8" t="s">
        <v>144</v>
      </c>
      <c r="U59" s="8" t="s">
        <v>144</v>
      </c>
      <c r="V59" s="51" t="s">
        <v>144</v>
      </c>
      <c r="W59" s="1"/>
    </row>
    <row r="60" spans="1:23" x14ac:dyDescent="0.25">
      <c r="A60" s="74"/>
      <c r="B60" s="1" t="s">
        <v>93</v>
      </c>
      <c r="C60" s="1" t="s">
        <v>94</v>
      </c>
      <c r="D60" s="18" t="s">
        <v>14</v>
      </c>
      <c r="E60" s="7" t="s">
        <v>15</v>
      </c>
      <c r="F60" s="18" t="s">
        <v>78</v>
      </c>
      <c r="G60" s="24">
        <f t="shared" si="4"/>
        <v>12</v>
      </c>
      <c r="H60" s="25" t="s">
        <v>92</v>
      </c>
      <c r="I60" s="25" t="s">
        <v>30</v>
      </c>
      <c r="J60" s="25" t="s">
        <v>92</v>
      </c>
      <c r="K60" s="7" t="s">
        <v>92</v>
      </c>
      <c r="L60" s="13" t="s">
        <v>92</v>
      </c>
      <c r="M60" s="8" t="s">
        <v>92</v>
      </c>
      <c r="N60" s="8" t="s">
        <v>92</v>
      </c>
      <c r="O60" s="8" t="s">
        <v>92</v>
      </c>
      <c r="P60" s="8" t="s">
        <v>92</v>
      </c>
      <c r="Q60" s="8" t="s">
        <v>92</v>
      </c>
      <c r="R60" s="30" t="s">
        <v>144</v>
      </c>
      <c r="S60" s="30" t="s">
        <v>92</v>
      </c>
      <c r="T60" s="8" t="s">
        <v>144</v>
      </c>
      <c r="U60" s="8" t="s">
        <v>144</v>
      </c>
      <c r="V60" s="51" t="s">
        <v>144</v>
      </c>
      <c r="W60" s="1"/>
    </row>
    <row r="61" spans="1:23" x14ac:dyDescent="0.25">
      <c r="A61" s="74"/>
      <c r="B61" s="1" t="s">
        <v>93</v>
      </c>
      <c r="C61" s="1" t="s">
        <v>95</v>
      </c>
      <c r="D61" s="18" t="s">
        <v>14</v>
      </c>
      <c r="E61" s="7" t="s">
        <v>15</v>
      </c>
      <c r="F61" s="18" t="s">
        <v>78</v>
      </c>
      <c r="G61" s="24">
        <f t="shared" si="4"/>
        <v>12</v>
      </c>
      <c r="H61" s="25" t="s">
        <v>92</v>
      </c>
      <c r="I61" s="25" t="s">
        <v>30</v>
      </c>
      <c r="J61" s="25" t="s">
        <v>92</v>
      </c>
      <c r="K61" s="7" t="s">
        <v>92</v>
      </c>
      <c r="L61" s="13" t="s">
        <v>92</v>
      </c>
      <c r="M61" s="8" t="s">
        <v>92</v>
      </c>
      <c r="N61" s="8" t="s">
        <v>92</v>
      </c>
      <c r="O61" s="8" t="s">
        <v>92</v>
      </c>
      <c r="P61" s="8" t="s">
        <v>92</v>
      </c>
      <c r="Q61" s="8" t="s">
        <v>92</v>
      </c>
      <c r="R61" s="30" t="s">
        <v>144</v>
      </c>
      <c r="S61" s="30" t="s">
        <v>92</v>
      </c>
      <c r="T61" s="8" t="s">
        <v>144</v>
      </c>
      <c r="U61" s="8" t="s">
        <v>144</v>
      </c>
      <c r="V61" s="51" t="s">
        <v>144</v>
      </c>
      <c r="W61" s="1"/>
    </row>
    <row r="62" spans="1:23" x14ac:dyDescent="0.25">
      <c r="A62" s="74"/>
      <c r="B62" s="1" t="s">
        <v>93</v>
      </c>
      <c r="C62" s="1" t="s">
        <v>96</v>
      </c>
      <c r="D62" s="18" t="s">
        <v>14</v>
      </c>
      <c r="E62" s="7" t="s">
        <v>15</v>
      </c>
      <c r="F62" s="18" t="s">
        <v>78</v>
      </c>
      <c r="G62" s="24">
        <f t="shared" si="4"/>
        <v>12</v>
      </c>
      <c r="H62" s="25" t="s">
        <v>92</v>
      </c>
      <c r="I62" s="25" t="s">
        <v>30</v>
      </c>
      <c r="J62" s="25" t="s">
        <v>92</v>
      </c>
      <c r="K62" s="7" t="s">
        <v>92</v>
      </c>
      <c r="L62" s="13" t="s">
        <v>92</v>
      </c>
      <c r="M62" s="8" t="s">
        <v>92</v>
      </c>
      <c r="N62" s="8" t="s">
        <v>92</v>
      </c>
      <c r="O62" s="8" t="s">
        <v>92</v>
      </c>
      <c r="P62" s="8" t="s">
        <v>92</v>
      </c>
      <c r="Q62" s="8" t="s">
        <v>92</v>
      </c>
      <c r="R62" s="30" t="s">
        <v>144</v>
      </c>
      <c r="S62" s="30" t="s">
        <v>92</v>
      </c>
      <c r="T62" s="8" t="s">
        <v>144</v>
      </c>
      <c r="U62" s="8" t="s">
        <v>144</v>
      </c>
      <c r="V62" s="51" t="s">
        <v>144</v>
      </c>
      <c r="W62" s="1"/>
    </row>
    <row r="63" spans="1:23" x14ac:dyDescent="0.25">
      <c r="A63" s="66" t="s">
        <v>97</v>
      </c>
      <c r="B63" s="1" t="s">
        <v>93</v>
      </c>
      <c r="C63" s="1" t="s">
        <v>98</v>
      </c>
      <c r="D63" s="18" t="s">
        <v>14</v>
      </c>
      <c r="E63" s="7" t="s">
        <v>15</v>
      </c>
      <c r="F63" s="18" t="s">
        <v>78</v>
      </c>
      <c r="G63" s="24">
        <f t="shared" si="4"/>
        <v>12</v>
      </c>
      <c r="H63" s="25" t="s">
        <v>79</v>
      </c>
      <c r="I63" s="25" t="s">
        <v>30</v>
      </c>
      <c r="J63" s="25" t="s">
        <v>79</v>
      </c>
      <c r="K63" s="7" t="s">
        <v>79</v>
      </c>
      <c r="L63" s="13" t="s">
        <v>79</v>
      </c>
      <c r="M63" s="8" t="s">
        <v>79</v>
      </c>
      <c r="N63" s="8" t="s">
        <v>79</v>
      </c>
      <c r="O63" s="8" t="s">
        <v>79</v>
      </c>
      <c r="P63" s="8" t="s">
        <v>79</v>
      </c>
      <c r="Q63" s="8" t="s">
        <v>79</v>
      </c>
      <c r="R63" s="30" t="s">
        <v>142</v>
      </c>
      <c r="S63" s="30" t="s">
        <v>79</v>
      </c>
      <c r="T63" s="8" t="s">
        <v>142</v>
      </c>
      <c r="U63" s="8" t="s">
        <v>142</v>
      </c>
      <c r="V63" s="51" t="s">
        <v>142</v>
      </c>
      <c r="W63" s="1"/>
    </row>
    <row r="64" spans="1:23" x14ac:dyDescent="0.25">
      <c r="A64" s="67"/>
      <c r="B64" s="1" t="s">
        <v>93</v>
      </c>
      <c r="C64" s="1" t="s">
        <v>99</v>
      </c>
      <c r="D64" s="18" t="s">
        <v>14</v>
      </c>
      <c r="E64" s="7" t="s">
        <v>15</v>
      </c>
      <c r="F64" s="18" t="s">
        <v>78</v>
      </c>
      <c r="G64" s="24">
        <f t="shared" si="4"/>
        <v>12</v>
      </c>
      <c r="H64" s="25" t="s">
        <v>100</v>
      </c>
      <c r="I64" s="25" t="s">
        <v>30</v>
      </c>
      <c r="J64" s="25" t="s">
        <v>100</v>
      </c>
      <c r="K64" s="7" t="s">
        <v>100</v>
      </c>
      <c r="L64" s="13" t="s">
        <v>100</v>
      </c>
      <c r="M64" s="8" t="s">
        <v>100</v>
      </c>
      <c r="N64" s="8" t="s">
        <v>100</v>
      </c>
      <c r="O64" s="8" t="s">
        <v>100</v>
      </c>
      <c r="P64" s="8" t="s">
        <v>100</v>
      </c>
      <c r="Q64" s="8" t="s">
        <v>100</v>
      </c>
      <c r="R64" s="30" t="s">
        <v>145</v>
      </c>
      <c r="S64" s="30" t="s">
        <v>100</v>
      </c>
      <c r="T64" s="8" t="s">
        <v>145</v>
      </c>
      <c r="U64" s="8" t="s">
        <v>145</v>
      </c>
      <c r="V64" s="51" t="s">
        <v>145</v>
      </c>
      <c r="W64" s="1"/>
    </row>
    <row r="65" spans="1:23" x14ac:dyDescent="0.25">
      <c r="A65" s="67"/>
      <c r="B65" s="1" t="s">
        <v>93</v>
      </c>
      <c r="C65" s="1" t="s">
        <v>101</v>
      </c>
      <c r="D65" s="18" t="s">
        <v>14</v>
      </c>
      <c r="E65" s="7" t="s">
        <v>15</v>
      </c>
      <c r="F65" s="18" t="s">
        <v>78</v>
      </c>
      <c r="G65" s="24">
        <f t="shared" si="4"/>
        <v>12</v>
      </c>
      <c r="H65" s="25" t="s">
        <v>100</v>
      </c>
      <c r="I65" s="25" t="s">
        <v>30</v>
      </c>
      <c r="J65" s="25" t="s">
        <v>100</v>
      </c>
      <c r="K65" s="7" t="s">
        <v>100</v>
      </c>
      <c r="L65" s="13" t="s">
        <v>100</v>
      </c>
      <c r="M65" s="8" t="s">
        <v>100</v>
      </c>
      <c r="N65" s="8" t="s">
        <v>100</v>
      </c>
      <c r="O65" s="8" t="s">
        <v>100</v>
      </c>
      <c r="P65" s="8" t="s">
        <v>100</v>
      </c>
      <c r="Q65" s="8" t="s">
        <v>100</v>
      </c>
      <c r="R65" s="30" t="s">
        <v>145</v>
      </c>
      <c r="S65" s="30" t="s">
        <v>100</v>
      </c>
      <c r="T65" s="8" t="s">
        <v>145</v>
      </c>
      <c r="U65" s="8" t="s">
        <v>145</v>
      </c>
      <c r="V65" s="51" t="s">
        <v>145</v>
      </c>
      <c r="W65" s="1"/>
    </row>
    <row r="66" spans="1:23" x14ac:dyDescent="0.25">
      <c r="A66" s="67"/>
      <c r="B66" s="1" t="s">
        <v>93</v>
      </c>
      <c r="C66" t="s">
        <v>102</v>
      </c>
      <c r="D66" s="4" t="s">
        <v>14</v>
      </c>
      <c r="E66" s="4" t="s">
        <v>15</v>
      </c>
      <c r="F66" s="4" t="s">
        <v>78</v>
      </c>
      <c r="G66" s="24">
        <f t="shared" si="4"/>
        <v>12</v>
      </c>
      <c r="H66" s="25" t="s">
        <v>100</v>
      </c>
      <c r="I66" s="25" t="s">
        <v>30</v>
      </c>
      <c r="J66" s="25" t="s">
        <v>100</v>
      </c>
      <c r="K66" s="7" t="s">
        <v>100</v>
      </c>
      <c r="L66" s="7" t="s">
        <v>100</v>
      </c>
      <c r="M66" s="7" t="s">
        <v>100</v>
      </c>
      <c r="N66" s="7" t="s">
        <v>100</v>
      </c>
      <c r="O66" s="7" t="s">
        <v>100</v>
      </c>
      <c r="P66" s="7" t="s">
        <v>100</v>
      </c>
      <c r="Q66" s="7" t="s">
        <v>100</v>
      </c>
      <c r="R66" s="30" t="s">
        <v>145</v>
      </c>
      <c r="S66" s="30" t="s">
        <v>100</v>
      </c>
      <c r="T66" s="8" t="s">
        <v>145</v>
      </c>
      <c r="U66" s="8" t="s">
        <v>145</v>
      </c>
      <c r="V66" s="51" t="s">
        <v>145</v>
      </c>
      <c r="W66" s="1"/>
    </row>
    <row r="67" spans="1:23" x14ac:dyDescent="0.25">
      <c r="A67" s="67"/>
      <c r="B67" s="1" t="s">
        <v>93</v>
      </c>
      <c r="C67" s="1" t="s">
        <v>103</v>
      </c>
      <c r="D67" s="18" t="s">
        <v>14</v>
      </c>
      <c r="E67" s="7" t="s">
        <v>15</v>
      </c>
      <c r="F67" s="18" t="s">
        <v>78</v>
      </c>
      <c r="G67" s="24">
        <f t="shared" si="4"/>
        <v>12</v>
      </c>
      <c r="H67" s="25" t="s">
        <v>79</v>
      </c>
      <c r="I67" s="25" t="s">
        <v>30</v>
      </c>
      <c r="J67" s="25" t="s">
        <v>79</v>
      </c>
      <c r="K67" s="7" t="s">
        <v>79</v>
      </c>
      <c r="L67" s="13" t="s">
        <v>79</v>
      </c>
      <c r="M67" s="8" t="s">
        <v>79</v>
      </c>
      <c r="N67" s="8" t="s">
        <v>79</v>
      </c>
      <c r="O67" s="8" t="s">
        <v>79</v>
      </c>
      <c r="P67" s="8" t="s">
        <v>79</v>
      </c>
      <c r="Q67" s="8" t="s">
        <v>79</v>
      </c>
      <c r="R67" s="30" t="s">
        <v>142</v>
      </c>
      <c r="S67" s="30" t="s">
        <v>79</v>
      </c>
      <c r="T67" s="8" t="s">
        <v>142</v>
      </c>
      <c r="U67" s="8" t="s">
        <v>142</v>
      </c>
      <c r="V67" s="51" t="s">
        <v>142</v>
      </c>
      <c r="W67" s="1"/>
    </row>
    <row r="68" spans="1:23" x14ac:dyDescent="0.25">
      <c r="A68" s="67"/>
      <c r="B68" s="1" t="s">
        <v>93</v>
      </c>
      <c r="C68" s="1" t="s">
        <v>104</v>
      </c>
      <c r="D68" s="18" t="s">
        <v>14</v>
      </c>
      <c r="E68" s="7" t="s">
        <v>15</v>
      </c>
      <c r="F68" s="18" t="s">
        <v>78</v>
      </c>
      <c r="G68" s="24">
        <f t="shared" ref="G68:G89" si="5">COUNTA(K68:ZM68)</f>
        <v>12</v>
      </c>
      <c r="H68" s="25" t="s">
        <v>100</v>
      </c>
      <c r="I68" s="25" t="s">
        <v>30</v>
      </c>
      <c r="J68" s="25" t="s">
        <v>100</v>
      </c>
      <c r="K68" s="7" t="s">
        <v>100</v>
      </c>
      <c r="L68" s="13" t="s">
        <v>100</v>
      </c>
      <c r="M68" s="8" t="s">
        <v>100</v>
      </c>
      <c r="N68" s="8" t="s">
        <v>100</v>
      </c>
      <c r="O68" s="8" t="s">
        <v>100</v>
      </c>
      <c r="P68" s="8" t="s">
        <v>100</v>
      </c>
      <c r="Q68" s="8" t="s">
        <v>100</v>
      </c>
      <c r="R68" s="30" t="s">
        <v>145</v>
      </c>
      <c r="S68" s="30" t="s">
        <v>100</v>
      </c>
      <c r="T68" s="8" t="s">
        <v>145</v>
      </c>
      <c r="U68" s="8" t="s">
        <v>145</v>
      </c>
      <c r="V68" s="51" t="s">
        <v>145</v>
      </c>
      <c r="W68" s="1"/>
    </row>
    <row r="69" spans="1:23" ht="12.75" customHeight="1" x14ac:dyDescent="0.25">
      <c r="A69" s="68"/>
      <c r="B69" s="1" t="s">
        <v>93</v>
      </c>
      <c r="C69" s="1" t="s">
        <v>105</v>
      </c>
      <c r="D69" s="18" t="s">
        <v>14</v>
      </c>
      <c r="E69" s="7" t="s">
        <v>15</v>
      </c>
      <c r="F69" s="18" t="s">
        <v>78</v>
      </c>
      <c r="G69" s="24">
        <f t="shared" si="5"/>
        <v>12</v>
      </c>
      <c r="H69" s="25" t="s">
        <v>100</v>
      </c>
      <c r="I69" s="25" t="s">
        <v>30</v>
      </c>
      <c r="J69" s="25" t="s">
        <v>100</v>
      </c>
      <c r="K69" s="7" t="s">
        <v>100</v>
      </c>
      <c r="L69" s="13" t="s">
        <v>100</v>
      </c>
      <c r="M69" s="8" t="s">
        <v>100</v>
      </c>
      <c r="N69" s="8" t="s">
        <v>100</v>
      </c>
      <c r="O69" s="8" t="s">
        <v>100</v>
      </c>
      <c r="P69" s="8" t="s">
        <v>100</v>
      </c>
      <c r="Q69" s="8" t="s">
        <v>100</v>
      </c>
      <c r="R69" s="30" t="s">
        <v>145</v>
      </c>
      <c r="S69" s="30" t="s">
        <v>100</v>
      </c>
      <c r="T69" s="8" t="s">
        <v>145</v>
      </c>
      <c r="U69" s="8" t="s">
        <v>145</v>
      </c>
      <c r="V69" s="51" t="s">
        <v>145</v>
      </c>
      <c r="W69" s="1"/>
    </row>
    <row r="70" spans="1:23" x14ac:dyDescent="0.25">
      <c r="A70" s="69" t="s">
        <v>106</v>
      </c>
      <c r="B70" s="1" t="s">
        <v>107</v>
      </c>
      <c r="C70" s="1" t="s">
        <v>108</v>
      </c>
      <c r="D70" s="18" t="s">
        <v>14</v>
      </c>
      <c r="E70" s="7" t="s">
        <v>15</v>
      </c>
      <c r="F70" s="18" t="s">
        <v>78</v>
      </c>
      <c r="G70" s="24">
        <f t="shared" si="5"/>
        <v>12</v>
      </c>
      <c r="H70" s="25" t="s">
        <v>56</v>
      </c>
      <c r="I70" s="25" t="s">
        <v>30</v>
      </c>
      <c r="J70" s="25" t="s">
        <v>56</v>
      </c>
      <c r="K70" s="7" t="s">
        <v>56</v>
      </c>
      <c r="L70" s="13" t="s">
        <v>56</v>
      </c>
      <c r="M70" s="8" t="s">
        <v>56</v>
      </c>
      <c r="N70" s="8" t="s">
        <v>56</v>
      </c>
      <c r="O70" s="8" t="s">
        <v>56</v>
      </c>
      <c r="P70" s="8" t="s">
        <v>56</v>
      </c>
      <c r="Q70" s="8" t="s">
        <v>56</v>
      </c>
      <c r="R70" s="30" t="s">
        <v>146</v>
      </c>
      <c r="S70" s="30" t="s">
        <v>56</v>
      </c>
      <c r="T70" s="8" t="s">
        <v>146</v>
      </c>
      <c r="U70" s="8" t="s">
        <v>146</v>
      </c>
      <c r="V70" s="51" t="s">
        <v>146</v>
      </c>
      <c r="W70" s="1"/>
    </row>
    <row r="71" spans="1:23" x14ac:dyDescent="0.25">
      <c r="A71" s="70"/>
      <c r="B71" s="1" t="s">
        <v>107</v>
      </c>
      <c r="C71" s="1" t="s">
        <v>109</v>
      </c>
      <c r="D71" s="18" t="s">
        <v>14</v>
      </c>
      <c r="E71" s="7" t="s">
        <v>15</v>
      </c>
      <c r="F71" s="18" t="s">
        <v>78</v>
      </c>
      <c r="G71" s="24">
        <f t="shared" si="5"/>
        <v>12</v>
      </c>
      <c r="H71" s="25" t="s">
        <v>56</v>
      </c>
      <c r="I71" s="25" t="s">
        <v>30</v>
      </c>
      <c r="J71" s="25" t="s">
        <v>56</v>
      </c>
      <c r="K71" s="7" t="s">
        <v>56</v>
      </c>
      <c r="L71" s="13" t="s">
        <v>56</v>
      </c>
      <c r="M71" s="8" t="s">
        <v>56</v>
      </c>
      <c r="N71" s="8" t="s">
        <v>56</v>
      </c>
      <c r="O71" s="8" t="s">
        <v>56</v>
      </c>
      <c r="P71" s="8" t="s">
        <v>56</v>
      </c>
      <c r="Q71" s="8" t="s">
        <v>56</v>
      </c>
      <c r="R71" s="30" t="s">
        <v>146</v>
      </c>
      <c r="S71" s="30" t="s">
        <v>56</v>
      </c>
      <c r="T71" s="8" t="s">
        <v>146</v>
      </c>
      <c r="U71" s="8" t="s">
        <v>146</v>
      </c>
      <c r="V71" s="51" t="s">
        <v>146</v>
      </c>
      <c r="W71" s="1"/>
    </row>
    <row r="72" spans="1:23" x14ac:dyDescent="0.25">
      <c r="A72" s="70"/>
      <c r="B72" s="1" t="s">
        <v>107</v>
      </c>
      <c r="C72" s="1" t="s">
        <v>110</v>
      </c>
      <c r="D72" s="18" t="s">
        <v>14</v>
      </c>
      <c r="E72" s="7" t="s">
        <v>15</v>
      </c>
      <c r="F72" s="18" t="s">
        <v>78</v>
      </c>
      <c r="G72" s="24">
        <f t="shared" si="5"/>
        <v>12</v>
      </c>
      <c r="H72" s="25" t="s">
        <v>56</v>
      </c>
      <c r="I72" s="25" t="s">
        <v>30</v>
      </c>
      <c r="J72" s="25" t="s">
        <v>56</v>
      </c>
      <c r="K72" s="7" t="s">
        <v>56</v>
      </c>
      <c r="L72" s="13" t="s">
        <v>56</v>
      </c>
      <c r="M72" s="8" t="s">
        <v>56</v>
      </c>
      <c r="N72" s="8" t="s">
        <v>56</v>
      </c>
      <c r="O72" s="8" t="s">
        <v>56</v>
      </c>
      <c r="P72" s="8" t="s">
        <v>56</v>
      </c>
      <c r="Q72" s="8" t="s">
        <v>56</v>
      </c>
      <c r="R72" s="30" t="s">
        <v>146</v>
      </c>
      <c r="S72" s="30" t="s">
        <v>56</v>
      </c>
      <c r="T72" s="8" t="s">
        <v>146</v>
      </c>
      <c r="U72" s="8" t="s">
        <v>146</v>
      </c>
      <c r="V72" s="51" t="s">
        <v>146</v>
      </c>
      <c r="W72" s="1"/>
    </row>
    <row r="73" spans="1:23" x14ac:dyDescent="0.25">
      <c r="A73" s="70"/>
      <c r="B73" s="1" t="s">
        <v>107</v>
      </c>
      <c r="C73" s="1" t="s">
        <v>111</v>
      </c>
      <c r="D73" s="18" t="s">
        <v>14</v>
      </c>
      <c r="E73" s="7" t="s">
        <v>15</v>
      </c>
      <c r="F73" s="18" t="s">
        <v>78</v>
      </c>
      <c r="G73" s="24">
        <f t="shared" si="5"/>
        <v>12</v>
      </c>
      <c r="H73" s="25" t="s">
        <v>56</v>
      </c>
      <c r="I73" s="25" t="s">
        <v>30</v>
      </c>
      <c r="J73" s="25" t="s">
        <v>56</v>
      </c>
      <c r="K73" s="7" t="s">
        <v>56</v>
      </c>
      <c r="L73" s="13" t="s">
        <v>56</v>
      </c>
      <c r="M73" s="8" t="s">
        <v>56</v>
      </c>
      <c r="N73" s="8" t="s">
        <v>56</v>
      </c>
      <c r="O73" s="8" t="s">
        <v>56</v>
      </c>
      <c r="P73" s="8" t="s">
        <v>56</v>
      </c>
      <c r="Q73" s="8" t="s">
        <v>56</v>
      </c>
      <c r="R73" s="30" t="s">
        <v>146</v>
      </c>
      <c r="S73" s="30" t="s">
        <v>56</v>
      </c>
      <c r="T73" s="8" t="s">
        <v>146</v>
      </c>
      <c r="U73" s="8" t="s">
        <v>146</v>
      </c>
      <c r="V73" s="51" t="s">
        <v>146</v>
      </c>
      <c r="W73" s="1"/>
    </row>
    <row r="74" spans="1:23" x14ac:dyDescent="0.25">
      <c r="A74" s="70"/>
      <c r="B74" s="1" t="s">
        <v>107</v>
      </c>
      <c r="C74" s="1" t="s">
        <v>112</v>
      </c>
      <c r="D74" s="18" t="s">
        <v>14</v>
      </c>
      <c r="E74" s="7" t="s">
        <v>15</v>
      </c>
      <c r="F74" s="18" t="s">
        <v>78</v>
      </c>
      <c r="G74" s="24">
        <f t="shared" si="5"/>
        <v>12</v>
      </c>
      <c r="H74" s="25" t="s">
        <v>56</v>
      </c>
      <c r="I74" s="25" t="s">
        <v>30</v>
      </c>
      <c r="J74" s="25" t="s">
        <v>56</v>
      </c>
      <c r="K74" s="7" t="s">
        <v>56</v>
      </c>
      <c r="L74" s="13" t="s">
        <v>56</v>
      </c>
      <c r="M74" s="8" t="s">
        <v>56</v>
      </c>
      <c r="N74" s="8" t="s">
        <v>56</v>
      </c>
      <c r="O74" s="8" t="s">
        <v>56</v>
      </c>
      <c r="P74" s="8" t="s">
        <v>56</v>
      </c>
      <c r="Q74" s="8" t="s">
        <v>56</v>
      </c>
      <c r="R74" s="30" t="s">
        <v>146</v>
      </c>
      <c r="S74" s="30" t="s">
        <v>56</v>
      </c>
      <c r="T74" s="8" t="s">
        <v>146</v>
      </c>
      <c r="U74" s="8" t="s">
        <v>146</v>
      </c>
      <c r="V74" s="51" t="s">
        <v>146</v>
      </c>
      <c r="W74" s="1"/>
    </row>
    <row r="75" spans="1:23" x14ac:dyDescent="0.25">
      <c r="A75" s="70"/>
      <c r="B75" s="1" t="s">
        <v>107</v>
      </c>
      <c r="C75" s="1" t="s">
        <v>137</v>
      </c>
      <c r="D75" s="18" t="s">
        <v>14</v>
      </c>
      <c r="E75" s="7" t="s">
        <v>15</v>
      </c>
      <c r="F75" s="18" t="s">
        <v>78</v>
      </c>
      <c r="G75" s="24">
        <f t="shared" si="5"/>
        <v>12</v>
      </c>
      <c r="H75" s="25" t="s">
        <v>56</v>
      </c>
      <c r="I75" s="25" t="s">
        <v>30</v>
      </c>
      <c r="J75" s="25" t="s">
        <v>56</v>
      </c>
      <c r="K75" s="7" t="s">
        <v>56</v>
      </c>
      <c r="L75" s="13" t="s">
        <v>56</v>
      </c>
      <c r="M75" s="8" t="s">
        <v>56</v>
      </c>
      <c r="N75" s="8" t="s">
        <v>56</v>
      </c>
      <c r="O75" s="8" t="s">
        <v>56</v>
      </c>
      <c r="P75" s="8" t="s">
        <v>56</v>
      </c>
      <c r="Q75" s="8" t="s">
        <v>56</v>
      </c>
      <c r="R75" s="30" t="s">
        <v>146</v>
      </c>
      <c r="S75" s="30" t="s">
        <v>56</v>
      </c>
      <c r="T75" s="8" t="s">
        <v>146</v>
      </c>
      <c r="U75" s="8" t="s">
        <v>146</v>
      </c>
      <c r="V75" s="51" t="s">
        <v>146</v>
      </c>
      <c r="W75" s="1"/>
    </row>
    <row r="76" spans="1:23" x14ac:dyDescent="0.25">
      <c r="A76" s="70"/>
      <c r="B76" s="1" t="s">
        <v>107</v>
      </c>
      <c r="C76" s="1" t="s">
        <v>113</v>
      </c>
      <c r="D76" s="18" t="s">
        <v>14</v>
      </c>
      <c r="E76" s="7" t="s">
        <v>15</v>
      </c>
      <c r="F76" s="18" t="s">
        <v>78</v>
      </c>
      <c r="G76" s="24">
        <f t="shared" si="5"/>
        <v>12</v>
      </c>
      <c r="H76" s="25" t="s">
        <v>65</v>
      </c>
      <c r="I76" s="25" t="s">
        <v>30</v>
      </c>
      <c r="J76" s="25" t="s">
        <v>65</v>
      </c>
      <c r="K76" s="7" t="s">
        <v>65</v>
      </c>
      <c r="L76" s="13" t="s">
        <v>65</v>
      </c>
      <c r="M76" s="8" t="s">
        <v>65</v>
      </c>
      <c r="N76" s="8" t="s">
        <v>65</v>
      </c>
      <c r="O76" s="8" t="s">
        <v>65</v>
      </c>
      <c r="P76" s="8" t="s">
        <v>65</v>
      </c>
      <c r="Q76" s="8" t="s">
        <v>65</v>
      </c>
      <c r="R76" s="30" t="s">
        <v>147</v>
      </c>
      <c r="S76" s="30" t="s">
        <v>65</v>
      </c>
      <c r="T76" s="8" t="s">
        <v>147</v>
      </c>
      <c r="U76" s="8" t="s">
        <v>147</v>
      </c>
      <c r="V76" s="51" t="s">
        <v>147</v>
      </c>
      <c r="W76" s="1"/>
    </row>
    <row r="77" spans="1:23" x14ac:dyDescent="0.25">
      <c r="A77" s="70"/>
      <c r="B77" s="1" t="s">
        <v>107</v>
      </c>
      <c r="C77" s="1" t="s">
        <v>114</v>
      </c>
      <c r="D77" s="18" t="s">
        <v>14</v>
      </c>
      <c r="E77" s="7" t="s">
        <v>15</v>
      </c>
      <c r="F77" s="18" t="s">
        <v>78</v>
      </c>
      <c r="G77" s="24">
        <f t="shared" si="5"/>
        <v>12</v>
      </c>
      <c r="H77" s="25" t="s">
        <v>56</v>
      </c>
      <c r="I77" s="25" t="s">
        <v>30</v>
      </c>
      <c r="J77" s="25" t="s">
        <v>56</v>
      </c>
      <c r="K77" s="7" t="s">
        <v>56</v>
      </c>
      <c r="L77" s="13" t="s">
        <v>56</v>
      </c>
      <c r="M77" s="8" t="s">
        <v>56</v>
      </c>
      <c r="N77" s="8" t="s">
        <v>56</v>
      </c>
      <c r="O77" s="8" t="s">
        <v>56</v>
      </c>
      <c r="P77" s="8" t="s">
        <v>56</v>
      </c>
      <c r="Q77" s="8" t="s">
        <v>56</v>
      </c>
      <c r="R77" s="30" t="s">
        <v>146</v>
      </c>
      <c r="S77" s="30" t="s">
        <v>56</v>
      </c>
      <c r="T77" s="8" t="s">
        <v>146</v>
      </c>
      <c r="U77" s="8" t="s">
        <v>146</v>
      </c>
      <c r="V77" s="51" t="s">
        <v>146</v>
      </c>
      <c r="W77" s="1"/>
    </row>
    <row r="78" spans="1:23" x14ac:dyDescent="0.25">
      <c r="A78" s="70"/>
      <c r="B78" s="1" t="s">
        <v>107</v>
      </c>
      <c r="C78" s="1" t="s">
        <v>115</v>
      </c>
      <c r="D78" s="18" t="s">
        <v>14</v>
      </c>
      <c r="E78" s="7" t="s">
        <v>15</v>
      </c>
      <c r="F78" s="18" t="s">
        <v>78</v>
      </c>
      <c r="G78" s="24">
        <f t="shared" si="5"/>
        <v>12</v>
      </c>
      <c r="H78" s="25" t="s">
        <v>56</v>
      </c>
      <c r="I78" s="25" t="s">
        <v>30</v>
      </c>
      <c r="J78" s="25" t="s">
        <v>56</v>
      </c>
      <c r="K78" s="7" t="s">
        <v>56</v>
      </c>
      <c r="L78" s="13" t="s">
        <v>56</v>
      </c>
      <c r="M78" s="8" t="s">
        <v>56</v>
      </c>
      <c r="N78" s="8" t="s">
        <v>56</v>
      </c>
      <c r="O78" s="8" t="s">
        <v>56</v>
      </c>
      <c r="P78" s="8" t="s">
        <v>56</v>
      </c>
      <c r="Q78" s="8" t="s">
        <v>56</v>
      </c>
      <c r="R78" s="30" t="s">
        <v>146</v>
      </c>
      <c r="S78" s="30" t="s">
        <v>56</v>
      </c>
      <c r="T78" s="8" t="s">
        <v>146</v>
      </c>
      <c r="U78" s="8" t="s">
        <v>146</v>
      </c>
      <c r="V78" s="51" t="s">
        <v>146</v>
      </c>
      <c r="W78" s="1"/>
    </row>
    <row r="79" spans="1:23" x14ac:dyDescent="0.25">
      <c r="A79" s="70"/>
      <c r="B79" s="1" t="s">
        <v>107</v>
      </c>
      <c r="C79" s="1" t="s">
        <v>116</v>
      </c>
      <c r="D79" s="18" t="s">
        <v>14</v>
      </c>
      <c r="E79" s="7" t="s">
        <v>15</v>
      </c>
      <c r="F79" s="18" t="s">
        <v>78</v>
      </c>
      <c r="G79" s="24">
        <f t="shared" si="5"/>
        <v>12</v>
      </c>
      <c r="H79" s="25" t="s">
        <v>56</v>
      </c>
      <c r="I79" s="25" t="s">
        <v>30</v>
      </c>
      <c r="J79" s="25" t="s">
        <v>56</v>
      </c>
      <c r="K79" s="7" t="s">
        <v>56</v>
      </c>
      <c r="L79" s="13" t="s">
        <v>56</v>
      </c>
      <c r="M79" s="8" t="s">
        <v>56</v>
      </c>
      <c r="N79" s="8" t="s">
        <v>56</v>
      </c>
      <c r="O79" s="8" t="s">
        <v>56</v>
      </c>
      <c r="P79" s="8" t="s">
        <v>56</v>
      </c>
      <c r="Q79" s="8" t="s">
        <v>56</v>
      </c>
      <c r="R79" s="30" t="s">
        <v>146</v>
      </c>
      <c r="S79" s="30" t="s">
        <v>56</v>
      </c>
      <c r="T79" s="8" t="s">
        <v>146</v>
      </c>
      <c r="U79" s="8" t="s">
        <v>146</v>
      </c>
      <c r="V79" s="51" t="s">
        <v>146</v>
      </c>
      <c r="W79" s="1"/>
    </row>
    <row r="80" spans="1:23" x14ac:dyDescent="0.25">
      <c r="A80" s="70"/>
      <c r="B80" s="1" t="s">
        <v>107</v>
      </c>
      <c r="C80" s="1" t="s">
        <v>117</v>
      </c>
      <c r="D80" s="18" t="s">
        <v>14</v>
      </c>
      <c r="E80" s="7" t="s">
        <v>15</v>
      </c>
      <c r="F80" s="18" t="s">
        <v>78</v>
      </c>
      <c r="G80" s="24">
        <f t="shared" si="5"/>
        <v>12</v>
      </c>
      <c r="H80" s="25" t="s">
        <v>56</v>
      </c>
      <c r="I80" s="25" t="s">
        <v>30</v>
      </c>
      <c r="J80" s="25" t="s">
        <v>56</v>
      </c>
      <c r="K80" s="7" t="s">
        <v>56</v>
      </c>
      <c r="L80" s="13" t="s">
        <v>56</v>
      </c>
      <c r="M80" s="8" t="s">
        <v>56</v>
      </c>
      <c r="N80" s="8" t="s">
        <v>56</v>
      </c>
      <c r="O80" s="8" t="s">
        <v>56</v>
      </c>
      <c r="P80" s="8" t="s">
        <v>56</v>
      </c>
      <c r="Q80" s="8" t="s">
        <v>56</v>
      </c>
      <c r="R80" s="30" t="s">
        <v>146</v>
      </c>
      <c r="S80" s="30" t="s">
        <v>56</v>
      </c>
      <c r="T80" s="8" t="s">
        <v>146</v>
      </c>
      <c r="U80" s="8" t="s">
        <v>146</v>
      </c>
      <c r="V80" s="51" t="s">
        <v>146</v>
      </c>
      <c r="W80" s="1"/>
    </row>
    <row r="81" spans="1:23" x14ac:dyDescent="0.25">
      <c r="A81" s="70"/>
      <c r="B81" s="1" t="s">
        <v>107</v>
      </c>
      <c r="C81" s="1" t="s">
        <v>118</v>
      </c>
      <c r="D81" s="18" t="s">
        <v>14</v>
      </c>
      <c r="E81" s="7" t="s">
        <v>15</v>
      </c>
      <c r="F81" s="18" t="s">
        <v>78</v>
      </c>
      <c r="G81" s="24">
        <f t="shared" si="5"/>
        <v>12</v>
      </c>
      <c r="H81" s="25" t="s">
        <v>56</v>
      </c>
      <c r="I81" s="25" t="s">
        <v>30</v>
      </c>
      <c r="J81" s="25" t="s">
        <v>56</v>
      </c>
      <c r="K81" s="7" t="s">
        <v>56</v>
      </c>
      <c r="L81" s="13" t="s">
        <v>56</v>
      </c>
      <c r="M81" s="8" t="s">
        <v>56</v>
      </c>
      <c r="N81" s="8" t="s">
        <v>56</v>
      </c>
      <c r="O81" s="8" t="s">
        <v>56</v>
      </c>
      <c r="P81" s="8" t="s">
        <v>56</v>
      </c>
      <c r="Q81" s="8" t="s">
        <v>56</v>
      </c>
      <c r="R81" s="30" t="s">
        <v>146</v>
      </c>
      <c r="S81" s="30" t="s">
        <v>56</v>
      </c>
      <c r="T81" s="8" t="s">
        <v>146</v>
      </c>
      <c r="U81" s="8" t="s">
        <v>146</v>
      </c>
      <c r="V81" s="51" t="s">
        <v>146</v>
      </c>
      <c r="W81" s="1"/>
    </row>
    <row r="82" spans="1:23" x14ac:dyDescent="0.25">
      <c r="A82" s="70"/>
      <c r="B82" s="1" t="s">
        <v>107</v>
      </c>
      <c r="C82" s="1" t="s">
        <v>119</v>
      </c>
      <c r="D82" s="18" t="s">
        <v>14</v>
      </c>
      <c r="E82" s="7" t="s">
        <v>15</v>
      </c>
      <c r="F82" s="18" t="s">
        <v>78</v>
      </c>
      <c r="G82" s="24">
        <f t="shared" si="5"/>
        <v>12</v>
      </c>
      <c r="H82" s="25" t="s">
        <v>56</v>
      </c>
      <c r="I82" s="25" t="s">
        <v>30</v>
      </c>
      <c r="J82" s="25" t="s">
        <v>56</v>
      </c>
      <c r="K82" s="7" t="s">
        <v>56</v>
      </c>
      <c r="L82" s="13" t="s">
        <v>56</v>
      </c>
      <c r="M82" s="8" t="s">
        <v>56</v>
      </c>
      <c r="N82" s="8" t="s">
        <v>56</v>
      </c>
      <c r="O82" s="8" t="s">
        <v>56</v>
      </c>
      <c r="P82" s="8" t="s">
        <v>56</v>
      </c>
      <c r="Q82" s="8" t="s">
        <v>56</v>
      </c>
      <c r="R82" s="30" t="s">
        <v>146</v>
      </c>
      <c r="S82" s="30" t="s">
        <v>56</v>
      </c>
      <c r="T82" s="8" t="s">
        <v>146</v>
      </c>
      <c r="U82" s="8" t="s">
        <v>146</v>
      </c>
      <c r="V82" s="51" t="s">
        <v>146</v>
      </c>
      <c r="W82" s="1"/>
    </row>
    <row r="83" spans="1:23" x14ac:dyDescent="0.25">
      <c r="A83" s="70"/>
      <c r="B83" s="1" t="s">
        <v>107</v>
      </c>
      <c r="C83" s="1" t="s">
        <v>120</v>
      </c>
      <c r="D83" s="18" t="s">
        <v>14</v>
      </c>
      <c r="E83" s="7" t="s">
        <v>15</v>
      </c>
      <c r="F83" s="18" t="s">
        <v>78</v>
      </c>
      <c r="G83" s="24">
        <f t="shared" si="5"/>
        <v>12</v>
      </c>
      <c r="H83" s="25" t="s">
        <v>56</v>
      </c>
      <c r="I83" s="25" t="s">
        <v>30</v>
      </c>
      <c r="J83" s="25" t="s">
        <v>56</v>
      </c>
      <c r="K83" s="7" t="s">
        <v>56</v>
      </c>
      <c r="L83" s="13" t="s">
        <v>56</v>
      </c>
      <c r="M83" s="8" t="s">
        <v>56</v>
      </c>
      <c r="N83" s="8" t="s">
        <v>56</v>
      </c>
      <c r="O83" s="8" t="s">
        <v>56</v>
      </c>
      <c r="P83" s="8" t="s">
        <v>56</v>
      </c>
      <c r="Q83" s="8" t="s">
        <v>56</v>
      </c>
      <c r="R83" s="30" t="s">
        <v>146</v>
      </c>
      <c r="S83" s="30" t="s">
        <v>56</v>
      </c>
      <c r="T83" s="8" t="s">
        <v>146</v>
      </c>
      <c r="U83" s="8" t="s">
        <v>146</v>
      </c>
      <c r="V83" s="51" t="s">
        <v>146</v>
      </c>
      <c r="W83" s="1"/>
    </row>
    <row r="84" spans="1:23" x14ac:dyDescent="0.25">
      <c r="A84" s="70"/>
      <c r="B84" s="1" t="s">
        <v>107</v>
      </c>
      <c r="C84" s="1" t="s">
        <v>121</v>
      </c>
      <c r="D84" s="18" t="s">
        <v>14</v>
      </c>
      <c r="E84" s="7" t="s">
        <v>15</v>
      </c>
      <c r="F84" s="18" t="s">
        <v>78</v>
      </c>
      <c r="G84" s="24">
        <f t="shared" si="5"/>
        <v>12</v>
      </c>
      <c r="H84" s="25" t="s">
        <v>56</v>
      </c>
      <c r="I84" s="25" t="s">
        <v>30</v>
      </c>
      <c r="J84" s="25" t="s">
        <v>56</v>
      </c>
      <c r="K84" s="7" t="s">
        <v>56</v>
      </c>
      <c r="L84" s="13" t="s">
        <v>56</v>
      </c>
      <c r="M84" s="8" t="s">
        <v>56</v>
      </c>
      <c r="N84" s="8" t="s">
        <v>56</v>
      </c>
      <c r="O84" s="8" t="s">
        <v>56</v>
      </c>
      <c r="P84" s="8" t="s">
        <v>56</v>
      </c>
      <c r="Q84" s="8" t="s">
        <v>56</v>
      </c>
      <c r="R84" s="30" t="s">
        <v>146</v>
      </c>
      <c r="S84" s="30" t="s">
        <v>56</v>
      </c>
      <c r="T84" s="8" t="s">
        <v>146</v>
      </c>
      <c r="U84" s="8" t="s">
        <v>146</v>
      </c>
      <c r="V84" s="51" t="s">
        <v>146</v>
      </c>
      <c r="W84" s="1"/>
    </row>
    <row r="85" spans="1:23" x14ac:dyDescent="0.25">
      <c r="A85" s="70"/>
      <c r="B85" s="1" t="s">
        <v>107</v>
      </c>
      <c r="C85" s="1" t="s">
        <v>122</v>
      </c>
      <c r="D85" s="18" t="s">
        <v>14</v>
      </c>
      <c r="E85" s="7" t="s">
        <v>15</v>
      </c>
      <c r="F85" s="18" t="s">
        <v>78</v>
      </c>
      <c r="G85" s="24">
        <f t="shared" si="5"/>
        <v>12</v>
      </c>
      <c r="H85" s="25" t="s">
        <v>56</v>
      </c>
      <c r="I85" s="25" t="s">
        <v>30</v>
      </c>
      <c r="J85" s="25" t="s">
        <v>56</v>
      </c>
      <c r="K85" s="7" t="s">
        <v>56</v>
      </c>
      <c r="L85" s="13" t="s">
        <v>56</v>
      </c>
      <c r="M85" s="8" t="s">
        <v>56</v>
      </c>
      <c r="N85" s="8" t="s">
        <v>56</v>
      </c>
      <c r="O85" s="8" t="s">
        <v>56</v>
      </c>
      <c r="P85" s="8" t="s">
        <v>56</v>
      </c>
      <c r="Q85" s="8" t="s">
        <v>56</v>
      </c>
      <c r="R85" s="30" t="s">
        <v>146</v>
      </c>
      <c r="S85" s="30" t="s">
        <v>56</v>
      </c>
      <c r="T85" s="8" t="s">
        <v>146</v>
      </c>
      <c r="U85" s="8" t="s">
        <v>146</v>
      </c>
      <c r="V85" s="51" t="s">
        <v>146</v>
      </c>
      <c r="W85" s="1"/>
    </row>
    <row r="86" spans="1:23" x14ac:dyDescent="0.25">
      <c r="A86" s="70"/>
      <c r="B86" s="1" t="s">
        <v>107</v>
      </c>
      <c r="C86" s="1" t="s">
        <v>123</v>
      </c>
      <c r="D86" s="18" t="s">
        <v>14</v>
      </c>
      <c r="E86" s="7" t="s">
        <v>15</v>
      </c>
      <c r="F86" s="18" t="s">
        <v>78</v>
      </c>
      <c r="G86" s="24">
        <f t="shared" si="5"/>
        <v>12</v>
      </c>
      <c r="H86" s="25" t="s">
        <v>56</v>
      </c>
      <c r="I86" s="25" t="s">
        <v>30</v>
      </c>
      <c r="J86" s="25" t="s">
        <v>56</v>
      </c>
      <c r="K86" s="7" t="s">
        <v>56</v>
      </c>
      <c r="L86" s="13" t="s">
        <v>56</v>
      </c>
      <c r="M86" s="8" t="s">
        <v>56</v>
      </c>
      <c r="N86" s="8" t="s">
        <v>56</v>
      </c>
      <c r="O86" s="8" t="s">
        <v>56</v>
      </c>
      <c r="P86" s="8" t="s">
        <v>56</v>
      </c>
      <c r="Q86" s="8" t="s">
        <v>56</v>
      </c>
      <c r="R86" s="30" t="s">
        <v>146</v>
      </c>
      <c r="S86" s="30" t="s">
        <v>56</v>
      </c>
      <c r="T86" s="8" t="s">
        <v>146</v>
      </c>
      <c r="U86" s="8" t="s">
        <v>146</v>
      </c>
      <c r="V86" s="51" t="s">
        <v>146</v>
      </c>
      <c r="W86" s="1"/>
    </row>
    <row r="87" spans="1:23" x14ac:dyDescent="0.25">
      <c r="A87" s="70"/>
      <c r="B87" s="1" t="s">
        <v>107</v>
      </c>
      <c r="C87" s="1" t="s">
        <v>124</v>
      </c>
      <c r="D87" s="18" t="s">
        <v>14</v>
      </c>
      <c r="E87" s="7" t="s">
        <v>15</v>
      </c>
      <c r="F87" s="18" t="s">
        <v>78</v>
      </c>
      <c r="G87" s="24">
        <f t="shared" si="5"/>
        <v>12</v>
      </c>
      <c r="H87" s="25" t="s">
        <v>56</v>
      </c>
      <c r="I87" s="25" t="s">
        <v>30</v>
      </c>
      <c r="J87" s="25" t="s">
        <v>56</v>
      </c>
      <c r="K87" s="7" t="s">
        <v>56</v>
      </c>
      <c r="L87" s="13" t="s">
        <v>56</v>
      </c>
      <c r="M87" s="8" t="s">
        <v>56</v>
      </c>
      <c r="N87" s="8" t="s">
        <v>56</v>
      </c>
      <c r="O87" s="8" t="s">
        <v>56</v>
      </c>
      <c r="P87" s="8" t="s">
        <v>56</v>
      </c>
      <c r="Q87" s="8" t="s">
        <v>56</v>
      </c>
      <c r="R87" s="30" t="s">
        <v>146</v>
      </c>
      <c r="S87" s="30" t="s">
        <v>56</v>
      </c>
      <c r="T87" s="8" t="s">
        <v>146</v>
      </c>
      <c r="U87" s="8" t="s">
        <v>146</v>
      </c>
      <c r="V87" s="51" t="s">
        <v>146</v>
      </c>
      <c r="W87" s="1"/>
    </row>
    <row r="88" spans="1:23" x14ac:dyDescent="0.25">
      <c r="A88" s="70"/>
      <c r="B88" s="1" t="s">
        <v>107</v>
      </c>
      <c r="C88" s="1" t="s">
        <v>125</v>
      </c>
      <c r="D88" s="18" t="s">
        <v>14</v>
      </c>
      <c r="E88" s="7" t="s">
        <v>15</v>
      </c>
      <c r="F88" s="18" t="s">
        <v>78</v>
      </c>
      <c r="G88" s="24">
        <f t="shared" si="5"/>
        <v>12</v>
      </c>
      <c r="H88" s="25" t="s">
        <v>56</v>
      </c>
      <c r="I88" s="25" t="s">
        <v>30</v>
      </c>
      <c r="J88" s="25" t="s">
        <v>56</v>
      </c>
      <c r="K88" s="7" t="s">
        <v>56</v>
      </c>
      <c r="L88" s="13" t="s">
        <v>56</v>
      </c>
      <c r="M88" s="8" t="s">
        <v>56</v>
      </c>
      <c r="N88" s="8" t="s">
        <v>56</v>
      </c>
      <c r="O88" s="8" t="s">
        <v>56</v>
      </c>
      <c r="P88" s="8" t="s">
        <v>56</v>
      </c>
      <c r="Q88" s="8" t="s">
        <v>56</v>
      </c>
      <c r="R88" s="30" t="s">
        <v>146</v>
      </c>
      <c r="S88" s="30" t="s">
        <v>56</v>
      </c>
      <c r="T88" s="8" t="s">
        <v>146</v>
      </c>
      <c r="U88" s="8" t="s">
        <v>146</v>
      </c>
      <c r="V88" s="51" t="s">
        <v>146</v>
      </c>
      <c r="W88" s="1"/>
    </row>
    <row r="89" spans="1:23" x14ac:dyDescent="0.25">
      <c r="A89" s="71"/>
      <c r="B89" s="1" t="s">
        <v>107</v>
      </c>
      <c r="C89" s="1" t="s">
        <v>126</v>
      </c>
      <c r="D89" s="18" t="s">
        <v>14</v>
      </c>
      <c r="E89" s="7" t="s">
        <v>15</v>
      </c>
      <c r="F89" s="18" t="s">
        <v>78</v>
      </c>
      <c r="G89" s="24">
        <f t="shared" si="5"/>
        <v>12</v>
      </c>
      <c r="H89" s="25" t="s">
        <v>56</v>
      </c>
      <c r="I89" s="25" t="s">
        <v>30</v>
      </c>
      <c r="J89" s="25" t="s">
        <v>56</v>
      </c>
      <c r="K89" s="7" t="s">
        <v>56</v>
      </c>
      <c r="L89" s="13" t="s">
        <v>56</v>
      </c>
      <c r="M89" s="8" t="s">
        <v>56</v>
      </c>
      <c r="N89" s="8" t="s">
        <v>56</v>
      </c>
      <c r="O89" s="8" t="s">
        <v>56</v>
      </c>
      <c r="P89" s="8" t="s">
        <v>56</v>
      </c>
      <c r="Q89" s="8" t="s">
        <v>56</v>
      </c>
      <c r="R89" s="30" t="s">
        <v>146</v>
      </c>
      <c r="S89" s="30" t="s">
        <v>56</v>
      </c>
      <c r="T89" s="8" t="s">
        <v>146</v>
      </c>
      <c r="U89" s="8" t="s">
        <v>146</v>
      </c>
      <c r="V89" s="51" t="s">
        <v>146</v>
      </c>
      <c r="W89" s="1"/>
    </row>
  </sheetData>
  <mergeCells count="5">
    <mergeCell ref="A63:A69"/>
    <mergeCell ref="A70:A89"/>
    <mergeCell ref="A4:A50"/>
    <mergeCell ref="A51:A53"/>
    <mergeCell ref="A54:A62"/>
  </mergeCells>
  <phoneticPr fontId="8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03E986DA45C64086116A6C6EEA266A" ma:contentTypeVersion="97" ma:contentTypeDescription="Create a new document." ma:contentTypeScope="" ma:versionID="d29254e23451da0f6a4959336d66708d">
  <xsd:schema xmlns:xsd="http://www.w3.org/2001/XMLSchema" xmlns:xs="http://www.w3.org/2001/XMLSchema" xmlns:p="http://schemas.microsoft.com/office/2006/metadata/properties" xmlns:ns2="3ca7d10a-8175-46e9-b62e-5fc6c78ef8ec" xmlns:ns3="6e5ad432-c0ef-4964-99e8-e0dd1f5d1737" xmlns:ns4="c4de8975-a9e2-4032-8275-674640ba9e13" targetNamespace="http://schemas.microsoft.com/office/2006/metadata/properties" ma:root="true" ma:fieldsID="07cecf75a4ff419fcb5441e36a3ed028" ns2:_="" ns3:_="" ns4:_="">
    <xsd:import namespace="3ca7d10a-8175-46e9-b62e-5fc6c78ef8ec"/>
    <xsd:import namespace="6e5ad432-c0ef-4964-99e8-e0dd1f5d1737"/>
    <xsd:import namespace="c4de8975-a9e2-4032-8275-674640ba9e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Note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WaterLicence" minOccurs="0"/>
                <xsd:element ref="ns2:Dateandtime" minOccurs="0"/>
                <xsd:element ref="ns2:DateandTime0" minOccurs="0"/>
                <xsd:element ref="ns2:STATUS" minOccurs="0"/>
                <xsd:element ref="ns2:Public_x0020_Notice_x0020_Link" minOccurs="0"/>
                <xsd:element ref="ns2:Ti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a7d10a-8175-46e9-b62e-5fc6c78ef8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3db4b29-7b37-415d-bd70-ae4c07dc2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  <xsd:element name="WaterLicence" ma:index="28" nillable="true" ma:displayName="Water Licence" ma:format="Dropdown" ma:internalName="WaterLicence">
      <xsd:simpleType>
        <xsd:restriction base="dms:Text">
          <xsd:maxLength value="255"/>
        </xsd:restriction>
      </xsd:simpleType>
    </xsd:element>
    <xsd:element name="Dateandtime" ma:index="29" nillable="true" ma:displayName="Date and time" ma:format="DateOnly" ma:internalName="Dateandtime">
      <xsd:simpleType>
        <xsd:restriction base="dms:DateTime"/>
      </xsd:simpleType>
    </xsd:element>
    <xsd:element name="DateandTime0" ma:index="30" nillable="true" ma:displayName="Date and Time" ma:format="DateOnly" ma:internalName="DateandTime0">
      <xsd:simpleType>
        <xsd:restriction base="dms:DateTime"/>
      </xsd:simpleType>
    </xsd:element>
    <xsd:element name="STATUS" ma:index="31" nillable="true" ma:displayName="Status" ma:default="Work in Progress" ma:format="Dropdown" ma:internalName="STATUS">
      <xsd:simpleType>
        <xsd:restriction base="dms:Text">
          <xsd:maxLength value="255"/>
        </xsd:restriction>
      </xsd:simpleType>
    </xsd:element>
    <xsd:element name="Public_x0020_Notice_x0020_Link" ma:index="32" nillable="true" ma:displayName="Public Notice Link" ma:format="Hyperlink" ma:internalName="Public_x0020_Notice_x0020_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ier" ma:index="33" nillable="true" ma:displayName="Tier" ma:format="Dropdown" ma:internalName="T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ier 1"/>
                    <xsd:enumeration value="Tier 2"/>
                    <xsd:enumeration value="Tier 3"/>
                    <xsd:enumeration value="Tier 4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5ad432-c0ef-4964-99e8-e0dd1f5d173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de8975-a9e2-4032-8275-674640ba9e13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5d6659f1-ef46-4acb-bc66-7c315f387d0f}" ma:internalName="TaxCatchAll" ma:showField="CatchAllData" ma:web="6e5ad432-c0ef-4964-99e8-e0dd1f5d17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4de8975-a9e2-4032-8275-674640ba9e13" xsi:nil="true"/>
    <lcf76f155ced4ddcb4097134ff3c332f xmlns="3ca7d10a-8175-46e9-b62e-5fc6c78ef8ec">
      <Terms xmlns="http://schemas.microsoft.com/office/infopath/2007/PartnerControls"/>
    </lcf76f155ced4ddcb4097134ff3c332f>
    <Notes xmlns="3ca7d10a-8175-46e9-b62e-5fc6c78ef8ec" xsi:nil="true"/>
    <SharedWithUsers xmlns="6e5ad432-c0ef-4964-99e8-e0dd1f5d1737">
      <UserInfo>
        <DisplayName/>
        <AccountId xsi:nil="true"/>
        <AccountType/>
      </UserInfo>
    </SharedWithUsers>
    <STATUS xmlns="3ca7d10a-8175-46e9-b62e-5fc6c78ef8ec">Work in Progress</STATUS>
    <DateandTime0 xmlns="3ca7d10a-8175-46e9-b62e-5fc6c78ef8ec" xsi:nil="true"/>
    <Public_x0020_Notice_x0020_Link xmlns="3ca7d10a-8175-46e9-b62e-5fc6c78ef8ec">
      <Url xsi:nil="true"/>
      <Description xsi:nil="true"/>
    </Public_x0020_Notice_x0020_Link>
    <Dateandtime xmlns="3ca7d10a-8175-46e9-b62e-5fc6c78ef8ec" xsi:nil="true"/>
    <WaterLicence xmlns="3ca7d10a-8175-46e9-b62e-5fc6c78ef8ec" xsi:nil="true"/>
    <Tier xmlns="3ca7d10a-8175-46e9-b62e-5fc6c78ef8ec" xsi:nil="true"/>
  </documentManagement>
</p:properties>
</file>

<file path=customXml/itemProps1.xml><?xml version="1.0" encoding="utf-8"?>
<ds:datastoreItem xmlns:ds="http://schemas.openxmlformats.org/officeDocument/2006/customXml" ds:itemID="{6823D94C-4C5A-450C-96A6-0AEA8F386B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a7d10a-8175-46e9-b62e-5fc6c78ef8ec"/>
    <ds:schemaRef ds:uri="6e5ad432-c0ef-4964-99e8-e0dd1f5d1737"/>
    <ds:schemaRef ds:uri="c4de8975-a9e2-4032-8275-674640ba9e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D333B5C-3F99-4469-A58C-C768C1E30F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89214B-A7B9-4F29-83FE-E95F60B7ADE4}">
  <ds:schemaRefs>
    <ds:schemaRef ds:uri="http://purl.org/dc/elements/1.1/"/>
    <ds:schemaRef ds:uri="http://purl.org/dc/dcmitype/"/>
    <ds:schemaRef ds:uri="http://schemas.microsoft.com/office/2006/documentManagement/types"/>
    <ds:schemaRef ds:uri="http://www.w3.org/XML/1998/namespace"/>
    <ds:schemaRef ds:uri="c4de8975-a9e2-4032-8275-674640ba9e13"/>
    <ds:schemaRef ds:uri="6e5ad432-c0ef-4964-99e8-e0dd1f5d1737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3ca7d10a-8175-46e9-b62e-5fc6c78ef8ec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26c2670-3368-498f-a16b-70466cda23c0}" enabled="1" method="Standard" siteId="{447a9cb9-b230-46bf-b430-a7b9f50e3c1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040930</vt:lpstr>
      <vt:lpstr>040936</vt:lpstr>
      <vt:lpstr>041242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forje</dc:creator>
  <cp:keywords/>
  <dc:description/>
  <cp:lastModifiedBy>Wrigley, Timothy (Tim)</cp:lastModifiedBy>
  <cp:revision/>
  <dcterms:created xsi:type="dcterms:W3CDTF">2020-01-17T05:01:37Z</dcterms:created>
  <dcterms:modified xsi:type="dcterms:W3CDTF">2025-12-08T22:37:23Z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0x0101006603E986DA45C64086116A6C6EEA266A</vt:lpwstr>
  </property>
  <property fmtid="{D5CDD505-2E9C-101B-9397-08002B2CF9AE}" pid="3" name="Project Area">
    <vt:lpwstr>298;#Queensland|3a1e5d1d-6c4c-4b28-be3a-24ff6dce7699</vt:lpwstr>
  </property>
  <property fmtid="{D5CDD505-2E9C-101B-9397-08002B2CF9AE}" pid="4" name="Document Type0">
    <vt:lpwstr>196;#Datasheet|5bbde2a7-88e2-4a5d-95a8-3e2c6cb5d4d4</vt:lpwstr>
  </property>
  <property fmtid="{D5CDD505-2E9C-101B-9397-08002B2CF9AE}" pid="5" name="Document Status">
    <vt:lpwstr>80;#Draft|6f68910c-3bdd-4a14-8ded-00271f452133</vt:lpwstr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SharedWithUsers">
    <vt:lpwstr/>
  </property>
  <property fmtid="{D5CDD505-2E9C-101B-9397-08002B2CF9AE}" pid="10" name="MediaServiceImageTags">
    <vt:lpwstr/>
  </property>
  <property fmtid="{D5CDD505-2E9C-101B-9397-08002B2CF9AE}" pid="11" name="Order">
    <vt:r8>24551300</vt:r8>
  </property>
  <property fmtid="{D5CDD505-2E9C-101B-9397-08002B2CF9AE}" pid="12" name="EmSubject">
    <vt:lpwstr/>
  </property>
  <property fmtid="{D5CDD505-2E9C-101B-9397-08002B2CF9AE}" pid="13" name="xd_ProgID">
    <vt:lpwstr/>
  </property>
  <property fmtid="{D5CDD505-2E9C-101B-9397-08002B2CF9AE}" pid="14" name="Document Classification">
    <vt:lpwstr>&lt;NONE&gt;</vt:lpwstr>
  </property>
  <property fmtid="{D5CDD505-2E9C-101B-9397-08002B2CF9AE}" pid="15" name="EmToAddress">
    <vt:lpwstr/>
  </property>
  <property fmtid="{D5CDD505-2E9C-101B-9397-08002B2CF9AE}" pid="16" name="EmReceivedOnBehalfOfName">
    <vt:lpwstr/>
  </property>
  <property fmtid="{D5CDD505-2E9C-101B-9397-08002B2CF9AE}" pid="17" name="TemplateUrl">
    <vt:lpwstr/>
  </property>
  <property fmtid="{D5CDD505-2E9C-101B-9397-08002B2CF9AE}" pid="18" name="EmConversationIndex">
    <vt:lpwstr/>
  </property>
  <property fmtid="{D5CDD505-2E9C-101B-9397-08002B2CF9AE}" pid="19" name="EmCategory">
    <vt:lpwstr/>
  </property>
  <property fmtid="{D5CDD505-2E9C-101B-9397-08002B2CF9AE}" pid="20" name="EmBody">
    <vt:lpwstr/>
  </property>
  <property fmtid="{D5CDD505-2E9C-101B-9397-08002B2CF9AE}" pid="21" name="EmHasAttachments">
    <vt:bool>false</vt:bool>
  </property>
  <property fmtid="{D5CDD505-2E9C-101B-9397-08002B2CF9AE}" pid="22" name="EmReplyRecipientNames">
    <vt:lpwstr/>
  </property>
  <property fmtid="{D5CDD505-2E9C-101B-9397-08002B2CF9AE}" pid="23" name="EmReplyRecipients">
    <vt:lpwstr/>
  </property>
  <property fmtid="{D5CDD505-2E9C-101B-9397-08002B2CF9AE}" pid="24" name="EmFromName">
    <vt:lpwstr/>
  </property>
  <property fmtid="{D5CDD505-2E9C-101B-9397-08002B2CF9AE}" pid="25" name="EmCC">
    <vt:lpwstr/>
  </property>
  <property fmtid="{D5CDD505-2E9C-101B-9397-08002B2CF9AE}" pid="26" name="EmBCCSMTPAddress">
    <vt:lpwstr/>
  </property>
  <property fmtid="{D5CDD505-2E9C-101B-9397-08002B2CF9AE}" pid="27" name="EmTo">
    <vt:lpwstr/>
  </property>
  <property fmtid="{D5CDD505-2E9C-101B-9397-08002B2CF9AE}" pid="28" name="EmFrom">
    <vt:lpwstr/>
  </property>
  <property fmtid="{D5CDD505-2E9C-101B-9397-08002B2CF9AE}" pid="29" name="EmType">
    <vt:lpwstr/>
  </property>
  <property fmtid="{D5CDD505-2E9C-101B-9397-08002B2CF9AE}" pid="30" name="EmAttachmentNames">
    <vt:lpwstr/>
  </property>
  <property fmtid="{D5CDD505-2E9C-101B-9397-08002B2CF9AE}" pid="31" name="EmToSMTPAddress">
    <vt:lpwstr/>
  </property>
  <property fmtid="{D5CDD505-2E9C-101B-9397-08002B2CF9AE}" pid="32" name="EmSentOnBehalfOfName">
    <vt:lpwstr/>
  </property>
  <property fmtid="{D5CDD505-2E9C-101B-9397-08002B2CF9AE}" pid="33" name="EmCCSMTPAddress">
    <vt:lpwstr/>
  </property>
  <property fmtid="{D5CDD505-2E9C-101B-9397-08002B2CF9AE}" pid="34" name="EmConversationID">
    <vt:lpwstr/>
  </property>
  <property fmtid="{D5CDD505-2E9C-101B-9397-08002B2CF9AE}" pid="35" name="EmBCC">
    <vt:lpwstr/>
  </property>
  <property fmtid="{D5CDD505-2E9C-101B-9397-08002B2CF9AE}" pid="36" name="EmID">
    <vt:lpwstr/>
  </property>
  <property fmtid="{D5CDD505-2E9C-101B-9397-08002B2CF9AE}" pid="37" name="Document Retention Period">
    <vt:lpwstr>&lt;NONE&gt;</vt:lpwstr>
  </property>
  <property fmtid="{D5CDD505-2E9C-101B-9397-08002B2CF9AE}" pid="38" name="EmCon">
    <vt:lpwstr/>
  </property>
  <property fmtid="{D5CDD505-2E9C-101B-9397-08002B2CF9AE}" pid="39" name="EmFromSMTPAddress">
    <vt:lpwstr/>
  </property>
  <property fmtid="{D5CDD505-2E9C-101B-9397-08002B2CF9AE}" pid="40" name="EmCompanies">
    <vt:lpwstr/>
  </property>
  <property fmtid="{D5CDD505-2E9C-101B-9397-08002B2CF9AE}" pid="41" name="xd_Signature">
    <vt:bool>false</vt:bool>
  </property>
  <property fmtid="{D5CDD505-2E9C-101B-9397-08002B2CF9AE}" pid="42" name="EmAttachCount">
    <vt:lpwstr/>
  </property>
</Properties>
</file>